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5180" windowHeight="9345" tabRatio="337"/>
  </bookViews>
  <sheets>
    <sheet name="Arkusz1" sheetId="1" r:id="rId1"/>
  </sheets>
  <definedNames>
    <definedName name="_xlnm.Print_Area" localSheetId="0">Arkusz1!$A$1:$W$190</definedName>
  </definedNames>
  <calcPr calcId="125725" iterateDelta="0"/>
</workbook>
</file>

<file path=xl/calcChain.xml><?xml version="1.0" encoding="utf-8"?>
<calcChain xmlns="http://schemas.openxmlformats.org/spreadsheetml/2006/main">
  <c r="AD159" i="1"/>
  <c r="I12"/>
  <c r="AA12" s="1"/>
  <c r="I13"/>
  <c r="AA13" s="1"/>
  <c r="I14"/>
  <c r="AA14" s="1"/>
  <c r="I15"/>
  <c r="AA15" s="1"/>
  <c r="I16"/>
  <c r="AA16" s="1"/>
  <c r="I17"/>
  <c r="AA17" s="1"/>
  <c r="I18"/>
  <c r="AA18" s="1"/>
  <c r="I19"/>
  <c r="AA19" s="1"/>
  <c r="I20"/>
  <c r="AA20" s="1"/>
  <c r="I21"/>
  <c r="AA21" s="1"/>
  <c r="I22"/>
  <c r="AA22" s="1"/>
  <c r="I23"/>
  <c r="AA23" s="1"/>
  <c r="I24"/>
  <c r="AA24" s="1"/>
  <c r="I25"/>
  <c r="AA25" s="1"/>
  <c r="I26"/>
  <c r="AA26" s="1"/>
  <c r="I27"/>
  <c r="AA27" s="1"/>
  <c r="I28"/>
  <c r="AA28" s="1"/>
  <c r="I29"/>
  <c r="AA29" s="1"/>
  <c r="I30"/>
  <c r="AA30" s="1"/>
  <c r="I31"/>
  <c r="AA31" s="1"/>
  <c r="I32"/>
  <c r="AA32" s="1"/>
  <c r="I33"/>
  <c r="AA33" s="1"/>
  <c r="I34"/>
  <c r="AA34" s="1"/>
  <c r="I35"/>
  <c r="AA35" s="1"/>
  <c r="I36"/>
  <c r="AA36" s="1"/>
  <c r="I37"/>
  <c r="AA37" s="1"/>
  <c r="I38"/>
  <c r="AA38" s="1"/>
  <c r="I39"/>
  <c r="AA39" s="1"/>
  <c r="I40"/>
  <c r="AA40" s="1"/>
  <c r="I41"/>
  <c r="AA41" s="1"/>
  <c r="I42"/>
  <c r="AA42" s="1"/>
  <c r="I43"/>
  <c r="AA43" s="1"/>
  <c r="I44"/>
  <c r="AA44" s="1"/>
  <c r="I45"/>
  <c r="AA45" s="1"/>
  <c r="I46"/>
  <c r="AA46" s="1"/>
  <c r="I47"/>
  <c r="AA47" s="1"/>
  <c r="I48"/>
  <c r="AA48" s="1"/>
  <c r="I49"/>
  <c r="AA49" s="1"/>
  <c r="I50"/>
  <c r="AA50" s="1"/>
  <c r="I51"/>
  <c r="AA51" s="1"/>
  <c r="I52"/>
  <c r="AA52" s="1"/>
  <c r="I53"/>
  <c r="AA53" s="1"/>
  <c r="I54"/>
  <c r="I55"/>
  <c r="AA55" s="1"/>
  <c r="I56"/>
  <c r="AA56" s="1"/>
  <c r="I57"/>
  <c r="AA57" s="1"/>
  <c r="I58"/>
  <c r="AA58" s="1"/>
  <c r="I59"/>
  <c r="AA59" s="1"/>
  <c r="I60"/>
  <c r="AA60" s="1"/>
  <c r="I61"/>
  <c r="AA61" s="1"/>
  <c r="I62"/>
  <c r="AA62" s="1"/>
  <c r="I63"/>
  <c r="AA63" s="1"/>
  <c r="I64"/>
  <c r="AA64" s="1"/>
  <c r="I65"/>
  <c r="AA65" s="1"/>
  <c r="I66"/>
  <c r="AA66" s="1"/>
  <c r="I67"/>
  <c r="AA67" s="1"/>
  <c r="I68"/>
  <c r="AA68" s="1"/>
  <c r="I69"/>
  <c r="AA69" s="1"/>
  <c r="I70"/>
  <c r="AA70" s="1"/>
  <c r="I71"/>
  <c r="AA71" s="1"/>
  <c r="I72"/>
  <c r="AA72" s="1"/>
  <c r="I73"/>
  <c r="AA73" s="1"/>
  <c r="I74"/>
  <c r="AA74" s="1"/>
  <c r="I75"/>
  <c r="AA75" s="1"/>
  <c r="I76"/>
  <c r="AA76" s="1"/>
  <c r="I77"/>
  <c r="AA77" s="1"/>
  <c r="I78"/>
  <c r="AA78" s="1"/>
  <c r="I79"/>
  <c r="AA79" s="1"/>
  <c r="I80"/>
  <c r="AA80" s="1"/>
  <c r="I81"/>
  <c r="AA81" s="1"/>
  <c r="I82"/>
  <c r="AA82" s="1"/>
  <c r="I83"/>
  <c r="AA83" s="1"/>
  <c r="I84"/>
  <c r="AA84" s="1"/>
  <c r="I85"/>
  <c r="AA85" s="1"/>
  <c r="I86"/>
  <c r="AA86" s="1"/>
  <c r="I87"/>
  <c r="AA87" s="1"/>
  <c r="I88"/>
  <c r="AA88" s="1"/>
  <c r="I89"/>
  <c r="AA89" s="1"/>
  <c r="I90"/>
  <c r="AA90" s="1"/>
  <c r="I91"/>
  <c r="AA91" s="1"/>
  <c r="I92"/>
  <c r="AA92" s="1"/>
  <c r="I93"/>
  <c r="AA93" s="1"/>
  <c r="I94"/>
  <c r="AA94" s="1"/>
  <c r="I95"/>
  <c r="AA95" s="1"/>
  <c r="I96"/>
  <c r="AA96" s="1"/>
  <c r="I97"/>
  <c r="AA97" s="1"/>
  <c r="I98"/>
  <c r="AA98" s="1"/>
  <c r="I99"/>
  <c r="AA99" s="1"/>
  <c r="I100"/>
  <c r="AA100" s="1"/>
  <c r="I101"/>
  <c r="AA101" s="1"/>
  <c r="I102"/>
  <c r="I103"/>
  <c r="AA103" s="1"/>
  <c r="I104"/>
  <c r="AA104" s="1"/>
  <c r="I105"/>
  <c r="AA105" s="1"/>
  <c r="I106"/>
  <c r="AA106" s="1"/>
  <c r="I107"/>
  <c r="AA107" s="1"/>
  <c r="I108"/>
  <c r="AA108" s="1"/>
  <c r="I109"/>
  <c r="AA109" s="1"/>
  <c r="I110"/>
  <c r="AA110" s="1"/>
  <c r="I111"/>
  <c r="AA111" s="1"/>
  <c r="I112"/>
  <c r="AA112" s="1"/>
  <c r="I113"/>
  <c r="AA113" s="1"/>
  <c r="I114"/>
  <c r="AA114" s="1"/>
  <c r="I115"/>
  <c r="AA115" s="1"/>
  <c r="I116"/>
  <c r="AA116" s="1"/>
  <c r="I117"/>
  <c r="AA117" s="1"/>
  <c r="I118"/>
  <c r="AA118" s="1"/>
  <c r="I119"/>
  <c r="AA119" s="1"/>
  <c r="I120"/>
  <c r="AA120" s="1"/>
  <c r="I121"/>
  <c r="AA121" s="1"/>
  <c r="I122"/>
  <c r="AA122" s="1"/>
  <c r="I123"/>
  <c r="AA123" s="1"/>
  <c r="I124"/>
  <c r="AA124" s="1"/>
  <c r="I125"/>
  <c r="AA125" s="1"/>
  <c r="I126"/>
  <c r="AA126" s="1"/>
  <c r="I127"/>
  <c r="AA127" s="1"/>
  <c r="I128"/>
  <c r="AA128" s="1"/>
  <c r="I129"/>
  <c r="AA129" s="1"/>
  <c r="I130"/>
  <c r="AA130" s="1"/>
  <c r="I131"/>
  <c r="AA131" s="1"/>
  <c r="I132"/>
  <c r="AA132" s="1"/>
  <c r="I133"/>
  <c r="AA133" s="1"/>
  <c r="I134"/>
  <c r="AA134" s="1"/>
  <c r="I135"/>
  <c r="AA135" s="1"/>
  <c r="I136"/>
  <c r="AA136" s="1"/>
  <c r="I137"/>
  <c r="AA137" s="1"/>
  <c r="I138"/>
  <c r="AA138" s="1"/>
  <c r="I139"/>
  <c r="I140"/>
  <c r="AA140" s="1"/>
  <c r="I141"/>
  <c r="AA141" s="1"/>
  <c r="I142"/>
  <c r="AA142" s="1"/>
  <c r="I143"/>
  <c r="AA143" s="1"/>
  <c r="I144"/>
  <c r="AA144" s="1"/>
  <c r="I145"/>
  <c r="AA145" s="1"/>
  <c r="I146"/>
  <c r="AA146" s="1"/>
  <c r="I147"/>
  <c r="AA147" s="1"/>
  <c r="I148"/>
  <c r="AA148" s="1"/>
  <c r="I149"/>
  <c r="AA149" s="1"/>
  <c r="I150"/>
  <c r="AA150" s="1"/>
  <c r="I151"/>
  <c r="I152"/>
  <c r="AA152" s="1"/>
  <c r="I153"/>
  <c r="AA153" s="1"/>
  <c r="I154"/>
  <c r="AA154" s="1"/>
  <c r="I155"/>
  <c r="AA155" s="1"/>
  <c r="I156"/>
  <c r="AA156" s="1"/>
  <c r="I157"/>
  <c r="AA157" s="1"/>
  <c r="I158"/>
  <c r="AA158" s="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L48"/>
  <c r="CL49"/>
  <c r="CL50"/>
  <c r="CL51"/>
  <c r="CL52"/>
  <c r="CL53"/>
  <c r="CL54"/>
  <c r="CL55"/>
  <c r="CL56"/>
  <c r="CL57"/>
  <c r="CL58"/>
  <c r="CL59"/>
  <c r="CL60"/>
  <c r="CL61"/>
  <c r="CL62"/>
  <c r="CL63"/>
  <c r="CL64"/>
  <c r="CL65"/>
  <c r="CL66"/>
  <c r="CL67"/>
  <c r="CL68"/>
  <c r="CL69"/>
  <c r="CL70"/>
  <c r="CL71"/>
  <c r="CL72"/>
  <c r="CL73"/>
  <c r="CL74"/>
  <c r="CL75"/>
  <c r="CL76"/>
  <c r="CL77"/>
  <c r="CL78"/>
  <c r="CL79"/>
  <c r="CL80"/>
  <c r="CL81"/>
  <c r="CL82"/>
  <c r="CL83"/>
  <c r="CL84"/>
  <c r="CL85"/>
  <c r="CL86"/>
  <c r="CL87"/>
  <c r="CL88"/>
  <c r="CL89"/>
  <c r="CL90"/>
  <c r="CL91"/>
  <c r="CL92"/>
  <c r="CL93"/>
  <c r="CL94"/>
  <c r="CL95"/>
  <c r="CL96"/>
  <c r="CL97"/>
  <c r="CL98"/>
  <c r="CL99"/>
  <c r="CL100"/>
  <c r="CL101"/>
  <c r="CL102"/>
  <c r="CL103"/>
  <c r="CL104"/>
  <c r="CL105"/>
  <c r="CL106"/>
  <c r="CL107"/>
  <c r="CL108"/>
  <c r="CL109"/>
  <c r="CL110"/>
  <c r="CL111"/>
  <c r="CL112"/>
  <c r="CL113"/>
  <c r="CL114"/>
  <c r="CL115"/>
  <c r="CL116"/>
  <c r="CL117"/>
  <c r="CL118"/>
  <c r="CL119"/>
  <c r="CL120"/>
  <c r="CL121"/>
  <c r="CL122"/>
  <c r="CL123"/>
  <c r="CL124"/>
  <c r="CL125"/>
  <c r="CL126"/>
  <c r="CL127"/>
  <c r="CL128"/>
  <c r="CL129"/>
  <c r="CL130"/>
  <c r="CL131"/>
  <c r="CL132"/>
  <c r="CL133"/>
  <c r="CL134"/>
  <c r="CL135"/>
  <c r="CL136"/>
  <c r="CL137"/>
  <c r="CL138"/>
  <c r="CL139"/>
  <c r="CL140"/>
  <c r="CL141"/>
  <c r="CL142"/>
  <c r="CL143"/>
  <c r="CL144"/>
  <c r="CL145"/>
  <c r="CL146"/>
  <c r="CL147"/>
  <c r="CL148"/>
  <c r="CL149"/>
  <c r="CL150"/>
  <c r="CL151"/>
  <c r="CL152"/>
  <c r="CL153"/>
  <c r="CL154"/>
  <c r="CL155"/>
  <c r="CL156"/>
  <c r="CL157"/>
  <c r="CL158"/>
  <c r="CL159"/>
  <c r="AK4"/>
  <c r="AK5"/>
  <c r="AK6"/>
  <c r="AK7"/>
  <c r="AK8"/>
  <c r="AK9"/>
  <c r="AK10"/>
  <c r="AK11"/>
  <c r="AK12"/>
  <c r="AK13"/>
  <c r="AK14"/>
  <c r="AK15"/>
  <c r="AK16"/>
  <c r="AK17"/>
  <c r="AK18"/>
  <c r="AK19"/>
  <c r="AK20"/>
  <c r="AK21"/>
  <c r="AK22"/>
  <c r="AK23"/>
  <c r="AK24"/>
  <c r="AK25"/>
  <c r="AK26"/>
  <c r="AK27"/>
  <c r="AK28"/>
  <c r="AK29"/>
  <c r="AK30"/>
  <c r="AK31"/>
  <c r="AK32"/>
  <c r="AK33"/>
  <c r="AK34"/>
  <c r="AK35"/>
  <c r="AK36"/>
  <c r="AK37"/>
  <c r="AK38"/>
  <c r="AK39"/>
  <c r="AK40"/>
  <c r="AK41"/>
  <c r="AK42"/>
  <c r="AK43"/>
  <c r="AK44"/>
  <c r="AK45"/>
  <c r="AK46"/>
  <c r="AK47"/>
  <c r="AK48"/>
  <c r="AK49"/>
  <c r="AK50"/>
  <c r="AK51"/>
  <c r="AK52"/>
  <c r="AK53"/>
  <c r="AK54"/>
  <c r="AK55"/>
  <c r="AK56"/>
  <c r="AK57"/>
  <c r="AK58"/>
  <c r="AK59"/>
  <c r="AK60"/>
  <c r="AK61"/>
  <c r="AK62"/>
  <c r="AK63"/>
  <c r="AK64"/>
  <c r="AK65"/>
  <c r="AK66"/>
  <c r="AK67"/>
  <c r="AK68"/>
  <c r="AK69"/>
  <c r="AK70"/>
  <c r="AK71"/>
  <c r="AK72"/>
  <c r="AK73"/>
  <c r="AK74"/>
  <c r="AK75"/>
  <c r="AK76"/>
  <c r="AK77"/>
  <c r="AK78"/>
  <c r="AK79"/>
  <c r="AK80"/>
  <c r="AK81"/>
  <c r="AK82"/>
  <c r="AK83"/>
  <c r="AK84"/>
  <c r="AK85"/>
  <c r="AK86"/>
  <c r="AK87"/>
  <c r="AK88"/>
  <c r="AK89"/>
  <c r="AK90"/>
  <c r="AK91"/>
  <c r="AK92"/>
  <c r="AK93"/>
  <c r="AK94"/>
  <c r="AK95"/>
  <c r="AK96"/>
  <c r="AK97"/>
  <c r="AK98"/>
  <c r="AK99"/>
  <c r="AK100"/>
  <c r="AK101"/>
  <c r="AK102"/>
  <c r="AK103"/>
  <c r="AK104"/>
  <c r="AK105"/>
  <c r="AK106"/>
  <c r="AK107"/>
  <c r="AK108"/>
  <c r="AK109"/>
  <c r="AK110"/>
  <c r="AK111"/>
  <c r="AK112"/>
  <c r="AK113"/>
  <c r="AK114"/>
  <c r="AK115"/>
  <c r="AK116"/>
  <c r="AK117"/>
  <c r="AK118"/>
  <c r="AK119"/>
  <c r="AK120"/>
  <c r="AK121"/>
  <c r="AK122"/>
  <c r="AK123"/>
  <c r="AK124"/>
  <c r="AK125"/>
  <c r="AK126"/>
  <c r="AK127"/>
  <c r="AK128"/>
  <c r="AK129"/>
  <c r="AK130"/>
  <c r="AK131"/>
  <c r="AK132"/>
  <c r="AK133"/>
  <c r="AK134"/>
  <c r="AK135"/>
  <c r="AK136"/>
  <c r="AK137"/>
  <c r="AK138"/>
  <c r="AK139"/>
  <c r="AK140"/>
  <c r="AK141"/>
  <c r="AK142"/>
  <c r="AK143"/>
  <c r="AK144"/>
  <c r="AK145"/>
  <c r="AK146"/>
  <c r="AK147"/>
  <c r="AK148"/>
  <c r="AK149"/>
  <c r="AK150"/>
  <c r="AK151"/>
  <c r="AK152"/>
  <c r="AK153"/>
  <c r="AK154"/>
  <c r="AK155"/>
  <c r="AK156"/>
  <c r="AK157"/>
  <c r="AK158"/>
  <c r="AK159"/>
  <c r="AK3"/>
  <c r="AL4" s="1"/>
  <c r="AN3"/>
  <c r="AI3"/>
  <c r="AQ4"/>
  <c r="CO18"/>
  <c r="AA159"/>
  <c r="O117"/>
  <c r="O120"/>
  <c r="O123"/>
  <c r="O126"/>
  <c r="O129"/>
  <c r="O132"/>
  <c r="O135"/>
  <c r="O138"/>
  <c r="O141"/>
  <c r="O144"/>
  <c r="O147"/>
  <c r="O150"/>
  <c r="O153"/>
  <c r="O156"/>
  <c r="O75"/>
  <c r="O78"/>
  <c r="O81"/>
  <c r="O84"/>
  <c r="O87"/>
  <c r="O90"/>
  <c r="O93"/>
  <c r="O96"/>
  <c r="O99"/>
  <c r="O102"/>
  <c r="O105"/>
  <c r="O108"/>
  <c r="O111"/>
  <c r="O114"/>
  <c r="O51"/>
  <c r="O54"/>
  <c r="O57"/>
  <c r="O60"/>
  <c r="O63"/>
  <c r="O66"/>
  <c r="O69"/>
  <c r="O72"/>
  <c r="O30"/>
  <c r="O33"/>
  <c r="O36"/>
  <c r="O39"/>
  <c r="O42"/>
  <c r="O45"/>
  <c r="O48"/>
  <c r="O27"/>
  <c r="BS54" l="1"/>
  <c r="BS102"/>
  <c r="AL5"/>
  <c r="AL6" s="1"/>
  <c r="AL7" s="1"/>
  <c r="AL8" s="1"/>
  <c r="AL9" s="1"/>
  <c r="AL10" s="1"/>
  <c r="AL11" s="1"/>
  <c r="AL12" s="1"/>
  <c r="AL13" s="1"/>
  <c r="AL14" s="1"/>
  <c r="AL15" s="1"/>
  <c r="AL16" s="1"/>
  <c r="AL17" s="1"/>
  <c r="AL18" s="1"/>
  <c r="AL19" s="1"/>
  <c r="AL20" s="1"/>
  <c r="AL21" s="1"/>
  <c r="AL22" s="1"/>
  <c r="AL23" s="1"/>
  <c r="AL24" s="1"/>
  <c r="AL25" s="1"/>
  <c r="AL26" s="1"/>
  <c r="AL27" s="1"/>
  <c r="AL28" s="1"/>
  <c r="AL29" s="1"/>
  <c r="AL30" s="1"/>
  <c r="AL31" s="1"/>
  <c r="AL32" s="1"/>
  <c r="AL33" s="1"/>
  <c r="AL34" s="1"/>
  <c r="AL35" s="1"/>
  <c r="AL36" s="1"/>
  <c r="AL37" s="1"/>
  <c r="AL38" s="1"/>
  <c r="AL39" s="1"/>
  <c r="AL40" s="1"/>
  <c r="AL41" s="1"/>
  <c r="AL42" s="1"/>
  <c r="AL43" s="1"/>
  <c r="AL44" s="1"/>
  <c r="AL45" s="1"/>
  <c r="AL46" s="1"/>
  <c r="AL47" s="1"/>
  <c r="AL48" s="1"/>
  <c r="AL49" s="1"/>
  <c r="AL50" s="1"/>
  <c r="AL51" s="1"/>
  <c r="AL52" s="1"/>
  <c r="AL53" s="1"/>
  <c r="AL54" s="1"/>
  <c r="AL55" s="1"/>
  <c r="AL56" s="1"/>
  <c r="AL57" s="1"/>
  <c r="AL58" s="1"/>
  <c r="AL59" s="1"/>
  <c r="AL60" s="1"/>
  <c r="AL61" s="1"/>
  <c r="AL62" s="1"/>
  <c r="AL63" s="1"/>
  <c r="AL64" s="1"/>
  <c r="AL65" s="1"/>
  <c r="AL66" s="1"/>
  <c r="AL67" s="1"/>
  <c r="AL68" s="1"/>
  <c r="AL69" s="1"/>
  <c r="AL70" s="1"/>
  <c r="AL71" s="1"/>
  <c r="AL72" s="1"/>
  <c r="AL73" s="1"/>
  <c r="AL74" s="1"/>
  <c r="AL75" s="1"/>
  <c r="AL76" s="1"/>
  <c r="AL77" s="1"/>
  <c r="AL78" s="1"/>
  <c r="AL79" s="1"/>
  <c r="AL80" s="1"/>
  <c r="AL81" s="1"/>
  <c r="AL82" s="1"/>
  <c r="AL83" s="1"/>
  <c r="AL84" s="1"/>
  <c r="AL85" s="1"/>
  <c r="AL86" s="1"/>
  <c r="AL87" s="1"/>
  <c r="AL88" s="1"/>
  <c r="AL89" s="1"/>
  <c r="AL90" s="1"/>
  <c r="AL91" s="1"/>
  <c r="AL92" s="1"/>
  <c r="AL93" s="1"/>
  <c r="AL94" s="1"/>
  <c r="AL95" s="1"/>
  <c r="AL96" s="1"/>
  <c r="AL97" s="1"/>
  <c r="AL98" s="1"/>
  <c r="AL99" s="1"/>
  <c r="AL100" s="1"/>
  <c r="AL101" s="1"/>
  <c r="AL102" s="1"/>
  <c r="AL103" s="1"/>
  <c r="AL104" s="1"/>
  <c r="AL105" s="1"/>
  <c r="AL106" s="1"/>
  <c r="AL107" s="1"/>
  <c r="AL108" s="1"/>
  <c r="AL109" s="1"/>
  <c r="AL110" s="1"/>
  <c r="AL111" s="1"/>
  <c r="AL112" s="1"/>
  <c r="AL113" s="1"/>
  <c r="AL114" s="1"/>
  <c r="AL115" s="1"/>
  <c r="AL116" s="1"/>
  <c r="AL117" s="1"/>
  <c r="AL118" s="1"/>
  <c r="AL119" s="1"/>
  <c r="AL120" s="1"/>
  <c r="AL121" s="1"/>
  <c r="AL122" s="1"/>
  <c r="AL123" s="1"/>
  <c r="AL124" s="1"/>
  <c r="AL125" s="1"/>
  <c r="AL126" s="1"/>
  <c r="AL127" s="1"/>
  <c r="AL128" s="1"/>
  <c r="AL129" s="1"/>
  <c r="AL130" s="1"/>
  <c r="AL131" s="1"/>
  <c r="AL132" s="1"/>
  <c r="AL133" s="1"/>
  <c r="AL134" s="1"/>
  <c r="AL135" s="1"/>
  <c r="AL136" s="1"/>
  <c r="AL137" s="1"/>
  <c r="AL138" s="1"/>
  <c r="AL139" s="1"/>
  <c r="AL140" s="1"/>
  <c r="AL141" s="1"/>
  <c r="AL142" s="1"/>
  <c r="AL143" s="1"/>
  <c r="AL144" s="1"/>
  <c r="AL145" s="1"/>
  <c r="AL146" s="1"/>
  <c r="AL147" s="1"/>
  <c r="AL148" s="1"/>
  <c r="AL149" s="1"/>
  <c r="AL150" s="1"/>
  <c r="AL151" s="1"/>
  <c r="AL152" s="1"/>
  <c r="AL153" s="1"/>
  <c r="AL154" s="1"/>
  <c r="AL155" s="1"/>
  <c r="AL156" s="1"/>
  <c r="AL157" s="1"/>
  <c r="AL158" s="1"/>
  <c r="AL159" s="1"/>
  <c r="AA54"/>
  <c r="BS135"/>
  <c r="BS138"/>
  <c r="BS147"/>
  <c r="BS150"/>
  <c r="BS24"/>
  <c r="BS48"/>
  <c r="BS72"/>
  <c r="BS96"/>
  <c r="BS120"/>
  <c r="BS144"/>
  <c r="BS21"/>
  <c r="BS45"/>
  <c r="BS69"/>
  <c r="BS93"/>
  <c r="BS117"/>
  <c r="BS141"/>
  <c r="AA102"/>
  <c r="BS15"/>
  <c r="BS27"/>
  <c r="BS39"/>
  <c r="BS51"/>
  <c r="BS63"/>
  <c r="BS75"/>
  <c r="BS87"/>
  <c r="BS99"/>
  <c r="BS111"/>
  <c r="BS123"/>
  <c r="BS12"/>
  <c r="BS36"/>
  <c r="BS60"/>
  <c r="BS84"/>
  <c r="BS108"/>
  <c r="BS132"/>
  <c r="BS156"/>
  <c r="BS33"/>
  <c r="BS57"/>
  <c r="BS81"/>
  <c r="BS105"/>
  <c r="BS129"/>
  <c r="BS153"/>
  <c r="AA151"/>
  <c r="AA139"/>
  <c r="BS18"/>
  <c r="BS30"/>
  <c r="BS42"/>
  <c r="BS66"/>
  <c r="BS78"/>
  <c r="BS90"/>
  <c r="BS114"/>
  <c r="BS126"/>
  <c r="CY27"/>
  <c r="CY30"/>
  <c r="CY33"/>
  <c r="CY36"/>
  <c r="CY39"/>
  <c r="CY42"/>
  <c r="CY45"/>
  <c r="CY48"/>
  <c r="CY51"/>
  <c r="CY54"/>
  <c r="CY57"/>
  <c r="CY60"/>
  <c r="CY63"/>
  <c r="CY66"/>
  <c r="CY69"/>
  <c r="CY72"/>
  <c r="CY75"/>
  <c r="CY78"/>
  <c r="CY81"/>
  <c r="CY84"/>
  <c r="CY87"/>
  <c r="CY90"/>
  <c r="CY93"/>
  <c r="CY96"/>
  <c r="CY99"/>
  <c r="CY102"/>
  <c r="CY105"/>
  <c r="CY108"/>
  <c r="CY111"/>
  <c r="CY114"/>
  <c r="CY117"/>
  <c r="CY120"/>
  <c r="CY123"/>
  <c r="CY126"/>
  <c r="CY129"/>
  <c r="CY132"/>
  <c r="CY135"/>
  <c r="CY138"/>
  <c r="CY141"/>
  <c r="CY144"/>
  <c r="CY147"/>
  <c r="CY150"/>
  <c r="CY153"/>
  <c r="CY156"/>
  <c r="CZ4"/>
  <c r="CZ5"/>
  <c r="CZ6"/>
  <c r="DA6" s="1"/>
  <c r="CZ7"/>
  <c r="CZ8"/>
  <c r="CZ9"/>
  <c r="CZ10"/>
  <c r="CZ11"/>
  <c r="CZ12"/>
  <c r="CZ13"/>
  <c r="CZ14"/>
  <c r="DA14" s="1"/>
  <c r="CZ15"/>
  <c r="CZ16"/>
  <c r="DA16" s="1"/>
  <c r="CZ17"/>
  <c r="DA17" s="1"/>
  <c r="CZ18"/>
  <c r="DA18" s="1"/>
  <c r="CZ19"/>
  <c r="CZ20"/>
  <c r="DA20" s="1"/>
  <c r="CZ21"/>
  <c r="CZ22"/>
  <c r="CZ23"/>
  <c r="DA23" s="1"/>
  <c r="CZ24"/>
  <c r="DA24" s="1"/>
  <c r="CZ25"/>
  <c r="DA25" s="1"/>
  <c r="CZ26"/>
  <c r="CZ27"/>
  <c r="CZ28"/>
  <c r="CZ29"/>
  <c r="DA29" s="1"/>
  <c r="CZ30"/>
  <c r="DA30" s="1"/>
  <c r="CZ31"/>
  <c r="DA31" s="1"/>
  <c r="CZ32"/>
  <c r="DA32" s="1"/>
  <c r="CZ33"/>
  <c r="DA33" s="1"/>
  <c r="CZ34"/>
  <c r="DA34" s="1"/>
  <c r="CZ35"/>
  <c r="CZ36"/>
  <c r="DA36" s="1"/>
  <c r="CZ37"/>
  <c r="DA37" s="1"/>
  <c r="CZ38"/>
  <c r="DA38" s="1"/>
  <c r="CZ39"/>
  <c r="CZ40"/>
  <c r="DA40" s="1"/>
  <c r="CZ41"/>
  <c r="CZ42"/>
  <c r="CZ43"/>
  <c r="DA43" s="1"/>
  <c r="CZ44"/>
  <c r="DA44" s="1"/>
  <c r="CZ45"/>
  <c r="DA45" s="1"/>
  <c r="CZ46"/>
  <c r="DA46" s="1"/>
  <c r="CZ47"/>
  <c r="CZ48"/>
  <c r="DA48" s="1"/>
  <c r="CZ49"/>
  <c r="CZ50"/>
  <c r="CZ51"/>
  <c r="DA51" s="1"/>
  <c r="CZ52"/>
  <c r="DA52" s="1"/>
  <c r="CZ53"/>
  <c r="DA53" s="1"/>
  <c r="CZ54"/>
  <c r="DA54" s="1"/>
  <c r="CZ55"/>
  <c r="CZ56"/>
  <c r="DA56" s="1"/>
  <c r="CZ57"/>
  <c r="DA57" s="1"/>
  <c r="CZ58"/>
  <c r="DA58" s="1"/>
  <c r="CZ59"/>
  <c r="CZ60"/>
  <c r="DA60" s="1"/>
  <c r="CZ61"/>
  <c r="CZ62"/>
  <c r="CZ63"/>
  <c r="DA63" s="1"/>
  <c r="CZ64"/>
  <c r="DA64" s="1"/>
  <c r="CZ65"/>
  <c r="DA65" s="1"/>
  <c r="CZ66"/>
  <c r="DA66" s="1"/>
  <c r="CZ67"/>
  <c r="CZ68"/>
  <c r="DA68" s="1"/>
  <c r="CZ69"/>
  <c r="CZ70"/>
  <c r="CZ71"/>
  <c r="DA71" s="1"/>
  <c r="CZ72"/>
  <c r="DA72" s="1"/>
  <c r="CZ73"/>
  <c r="DA73" s="1"/>
  <c r="CZ74"/>
  <c r="DA74" s="1"/>
  <c r="CZ75"/>
  <c r="CZ76"/>
  <c r="DA76" s="1"/>
  <c r="CZ77"/>
  <c r="DA77" s="1"/>
  <c r="CZ78"/>
  <c r="DA78" s="1"/>
  <c r="CZ79"/>
  <c r="CZ80"/>
  <c r="DA80" s="1"/>
  <c r="CZ81"/>
  <c r="CZ82"/>
  <c r="DA82" s="1"/>
  <c r="CZ83"/>
  <c r="CZ84"/>
  <c r="DA84" s="1"/>
  <c r="CZ85"/>
  <c r="DA85" s="1"/>
  <c r="CZ86"/>
  <c r="DA86" s="1"/>
  <c r="CZ87"/>
  <c r="CZ88"/>
  <c r="DA88" s="1"/>
  <c r="CZ89"/>
  <c r="CZ90"/>
  <c r="CZ91"/>
  <c r="DA91" s="1"/>
  <c r="CZ92"/>
  <c r="DA92" s="1"/>
  <c r="CZ93"/>
  <c r="DA93" s="1"/>
  <c r="CZ94"/>
  <c r="DA94" s="1"/>
  <c r="CZ95"/>
  <c r="CZ96"/>
  <c r="DA96" s="1"/>
  <c r="CZ97"/>
  <c r="DA97" s="1"/>
  <c r="CZ98"/>
  <c r="DA98" s="1"/>
  <c r="CZ99"/>
  <c r="DA99" s="1"/>
  <c r="CZ100"/>
  <c r="DA100" s="1"/>
  <c r="CZ101"/>
  <c r="DA101" s="1"/>
  <c r="CZ102"/>
  <c r="DA102" s="1"/>
  <c r="CZ103"/>
  <c r="CZ104"/>
  <c r="DA104" s="1"/>
  <c r="CZ105"/>
  <c r="DA105" s="1"/>
  <c r="CZ106"/>
  <c r="DA106" s="1"/>
  <c r="CZ107"/>
  <c r="CZ108"/>
  <c r="DA108" s="1"/>
  <c r="CZ109"/>
  <c r="CZ110"/>
  <c r="CZ111"/>
  <c r="DA111" s="1"/>
  <c r="CZ112"/>
  <c r="DA112" s="1"/>
  <c r="CZ113"/>
  <c r="DA113" s="1"/>
  <c r="CZ114"/>
  <c r="DA114" s="1"/>
  <c r="CZ115"/>
  <c r="CZ116"/>
  <c r="DA116" s="1"/>
  <c r="CZ117"/>
  <c r="CZ118"/>
  <c r="CZ119"/>
  <c r="DA119" s="1"/>
  <c r="CZ120"/>
  <c r="DA120" s="1"/>
  <c r="CZ121"/>
  <c r="DA121" s="1"/>
  <c r="CZ122"/>
  <c r="DA122" s="1"/>
  <c r="CZ123"/>
  <c r="CZ124"/>
  <c r="DA124" s="1"/>
  <c r="CZ125"/>
  <c r="DA125" s="1"/>
  <c r="CZ126"/>
  <c r="DA126" s="1"/>
  <c r="CZ127"/>
  <c r="CZ128"/>
  <c r="DA128" s="1"/>
  <c r="CZ129"/>
  <c r="CZ130"/>
  <c r="CZ131"/>
  <c r="DA131" s="1"/>
  <c r="CZ132"/>
  <c r="DA132" s="1"/>
  <c r="CZ133"/>
  <c r="DA133" s="1"/>
  <c r="CZ134"/>
  <c r="DA134" s="1"/>
  <c r="CZ135"/>
  <c r="CZ136"/>
  <c r="DA136" s="1"/>
  <c r="CZ137"/>
  <c r="CZ138"/>
  <c r="CZ139"/>
  <c r="DA139" s="1"/>
  <c r="CZ140"/>
  <c r="DA140" s="1"/>
  <c r="CZ141"/>
  <c r="DA141" s="1"/>
  <c r="CZ142"/>
  <c r="DA142" s="1"/>
  <c r="CZ143"/>
  <c r="CZ144"/>
  <c r="DA144" s="1"/>
  <c r="CZ145"/>
  <c r="DA145" s="1"/>
  <c r="CZ146"/>
  <c r="DA146" s="1"/>
  <c r="CZ147"/>
  <c r="CZ148"/>
  <c r="DA148" s="1"/>
  <c r="CZ149"/>
  <c r="CZ150"/>
  <c r="DA150" s="1"/>
  <c r="CZ151"/>
  <c r="CZ152"/>
  <c r="DA152" s="1"/>
  <c r="CZ153"/>
  <c r="DA153" s="1"/>
  <c r="CZ154"/>
  <c r="DA154" s="1"/>
  <c r="CZ155"/>
  <c r="CZ156"/>
  <c r="DA156" s="1"/>
  <c r="CZ157"/>
  <c r="CZ158"/>
  <c r="CZ3"/>
  <c r="DA3" s="1"/>
  <c r="AQ6"/>
  <c r="AQ13"/>
  <c r="BU147"/>
  <c r="BU150"/>
  <c r="BU153"/>
  <c r="BU156"/>
  <c r="BU120"/>
  <c r="BU123"/>
  <c r="BU126"/>
  <c r="BU129"/>
  <c r="BU132"/>
  <c r="BU135"/>
  <c r="BU138"/>
  <c r="BU141"/>
  <c r="BU144"/>
  <c r="BU33"/>
  <c r="BU36"/>
  <c r="BU39"/>
  <c r="BU42"/>
  <c r="BU45"/>
  <c r="BU48"/>
  <c r="BU51"/>
  <c r="BU54"/>
  <c r="BU57"/>
  <c r="BU60"/>
  <c r="BU63"/>
  <c r="BU66"/>
  <c r="BU69"/>
  <c r="BU72"/>
  <c r="BU75"/>
  <c r="BU78"/>
  <c r="BU81"/>
  <c r="BU84"/>
  <c r="BU87"/>
  <c r="BU90"/>
  <c r="BU93"/>
  <c r="BU96"/>
  <c r="BU99"/>
  <c r="BU102"/>
  <c r="BU105"/>
  <c r="BU108"/>
  <c r="BU111"/>
  <c r="BU114"/>
  <c r="BU117"/>
  <c r="BU27"/>
  <c r="BU30"/>
  <c r="CS27"/>
  <c r="CT27" s="1"/>
  <c r="CS30"/>
  <c r="CT30" s="1"/>
  <c r="CS33"/>
  <c r="CT33" s="1"/>
  <c r="CS36"/>
  <c r="CT36" s="1"/>
  <c r="CS39"/>
  <c r="CT39" s="1"/>
  <c r="CS42"/>
  <c r="CT42" s="1"/>
  <c r="CS45"/>
  <c r="CT45" s="1"/>
  <c r="CS48"/>
  <c r="CT48" s="1"/>
  <c r="CS51"/>
  <c r="CT51" s="1"/>
  <c r="CS54"/>
  <c r="CT54" s="1"/>
  <c r="CS57"/>
  <c r="CT57" s="1"/>
  <c r="CS60"/>
  <c r="CT60" s="1"/>
  <c r="CS63"/>
  <c r="CT63" s="1"/>
  <c r="CS66"/>
  <c r="CT66" s="1"/>
  <c r="CS69"/>
  <c r="CT69" s="1"/>
  <c r="CS72"/>
  <c r="CT72" s="1"/>
  <c r="CS75"/>
  <c r="CT75" s="1"/>
  <c r="CS78"/>
  <c r="CT78" s="1"/>
  <c r="CS81"/>
  <c r="CT81" s="1"/>
  <c r="CS84"/>
  <c r="CT84" s="1"/>
  <c r="CS87"/>
  <c r="CT87" s="1"/>
  <c r="CS90"/>
  <c r="CT90" s="1"/>
  <c r="CS93"/>
  <c r="CT93" s="1"/>
  <c r="CS96"/>
  <c r="CT96" s="1"/>
  <c r="CS99"/>
  <c r="CT99" s="1"/>
  <c r="CS102"/>
  <c r="CT102" s="1"/>
  <c r="CS105"/>
  <c r="CT105" s="1"/>
  <c r="CS108"/>
  <c r="CT108" s="1"/>
  <c r="CS111"/>
  <c r="CT111" s="1"/>
  <c r="CS114"/>
  <c r="CT114" s="1"/>
  <c r="CS117"/>
  <c r="CT117" s="1"/>
  <c r="CS120"/>
  <c r="CT120" s="1"/>
  <c r="CS123"/>
  <c r="CT123" s="1"/>
  <c r="CS126"/>
  <c r="CT126" s="1"/>
  <c r="CS129"/>
  <c r="CT129" s="1"/>
  <c r="CS132"/>
  <c r="CT132" s="1"/>
  <c r="CS135"/>
  <c r="CT135" s="1"/>
  <c r="CS138"/>
  <c r="CT138" s="1"/>
  <c r="CS141"/>
  <c r="CT141" s="1"/>
  <c r="CS144"/>
  <c r="CT144" s="1"/>
  <c r="CS147"/>
  <c r="CT147" s="1"/>
  <c r="CS150"/>
  <c r="CT150" s="1"/>
  <c r="CS153"/>
  <c r="CT153" s="1"/>
  <c r="CS156"/>
  <c r="CT156" s="1"/>
  <c r="AQ3"/>
  <c r="CY159"/>
  <c r="AW24"/>
  <c r="AW158"/>
  <c r="AW157"/>
  <c r="AW156"/>
  <c r="AW155"/>
  <c r="AW154"/>
  <c r="AW153"/>
  <c r="AW152"/>
  <c r="AW151"/>
  <c r="AW150"/>
  <c r="AW149"/>
  <c r="AW148"/>
  <c r="AW147"/>
  <c r="AW146"/>
  <c r="AW145"/>
  <c r="AW144"/>
  <c r="AW143"/>
  <c r="AW142"/>
  <c r="AW141"/>
  <c r="AW140"/>
  <c r="AW139"/>
  <c r="AW138"/>
  <c r="AW137"/>
  <c r="AW136"/>
  <c r="AW135"/>
  <c r="AW134"/>
  <c r="AW133"/>
  <c r="AW132"/>
  <c r="AW131"/>
  <c r="AW130"/>
  <c r="AW129"/>
  <c r="AW128"/>
  <c r="AW127"/>
  <c r="AW126"/>
  <c r="AW125"/>
  <c r="AW124"/>
  <c r="AW123"/>
  <c r="AW122"/>
  <c r="AW121"/>
  <c r="AW120"/>
  <c r="AW119"/>
  <c r="AW118"/>
  <c r="AW117"/>
  <c r="AW116"/>
  <c r="AW115"/>
  <c r="AW114"/>
  <c r="AW113"/>
  <c r="AW112"/>
  <c r="AW111"/>
  <c r="AW110"/>
  <c r="AW109"/>
  <c r="AW108"/>
  <c r="AW107"/>
  <c r="AW106"/>
  <c r="AW105"/>
  <c r="AW104"/>
  <c r="AW103"/>
  <c r="AW102"/>
  <c r="AW101"/>
  <c r="AW100"/>
  <c r="AW99"/>
  <c r="AW98"/>
  <c r="AW97"/>
  <c r="AW96"/>
  <c r="AW95"/>
  <c r="AW94"/>
  <c r="AW93"/>
  <c r="AW92"/>
  <c r="AW91"/>
  <c r="AW90"/>
  <c r="AW89"/>
  <c r="AW88"/>
  <c r="AW87"/>
  <c r="AW86"/>
  <c r="AW85"/>
  <c r="AW84"/>
  <c r="AW83"/>
  <c r="AW82"/>
  <c r="AW81"/>
  <c r="AW80"/>
  <c r="AW79"/>
  <c r="AW78"/>
  <c r="AW77"/>
  <c r="AW76"/>
  <c r="AW75"/>
  <c r="AW74"/>
  <c r="AW73"/>
  <c r="AW72"/>
  <c r="AW71"/>
  <c r="AW70"/>
  <c r="AW69"/>
  <c r="AW68"/>
  <c r="AW67"/>
  <c r="AW66"/>
  <c r="AW65"/>
  <c r="AW64"/>
  <c r="AW63"/>
  <c r="AW62"/>
  <c r="AW61"/>
  <c r="AW60"/>
  <c r="AW59"/>
  <c r="AW58"/>
  <c r="AW57"/>
  <c r="AW56"/>
  <c r="AW55"/>
  <c r="AW54"/>
  <c r="AW53"/>
  <c r="AW52"/>
  <c r="AW51"/>
  <c r="AW50"/>
  <c r="AW49"/>
  <c r="AW48"/>
  <c r="AW47"/>
  <c r="AW46"/>
  <c r="AW45"/>
  <c r="AW44"/>
  <c r="AW43"/>
  <c r="AW42"/>
  <c r="AW41"/>
  <c r="AW40"/>
  <c r="AW39"/>
  <c r="AW38"/>
  <c r="AW37"/>
  <c r="AW36"/>
  <c r="AW35"/>
  <c r="AW34"/>
  <c r="AW33"/>
  <c r="AW32"/>
  <c r="AW31"/>
  <c r="AW30"/>
  <c r="AW29"/>
  <c r="AW28"/>
  <c r="AW27"/>
  <c r="AW26"/>
  <c r="AW25"/>
  <c r="AW23"/>
  <c r="AW22"/>
  <c r="AW21"/>
  <c r="AW20"/>
  <c r="AW19"/>
  <c r="AW18"/>
  <c r="AW17"/>
  <c r="AW16"/>
  <c r="AW15"/>
  <c r="AW14"/>
  <c r="AW13"/>
  <c r="AW12"/>
  <c r="AW11"/>
  <c r="AW10"/>
  <c r="AW9"/>
  <c r="AW8"/>
  <c r="AW7"/>
  <c r="AW6"/>
  <c r="AW5"/>
  <c r="AW4"/>
  <c r="AW3"/>
  <c r="AX3" s="1"/>
  <c r="AQ5"/>
  <c r="AQ7"/>
  <c r="AQ8"/>
  <c r="AQ9"/>
  <c r="AQ10"/>
  <c r="AQ11"/>
  <c r="M158"/>
  <c r="AC158" s="1"/>
  <c r="M157"/>
  <c r="AC157" s="1"/>
  <c r="M156"/>
  <c r="M155"/>
  <c r="AC155" s="1"/>
  <c r="M154"/>
  <c r="AC154" s="1"/>
  <c r="M153"/>
  <c r="M152"/>
  <c r="AC152" s="1"/>
  <c r="M151"/>
  <c r="AC151" s="1"/>
  <c r="M150"/>
  <c r="M149"/>
  <c r="AC149" s="1"/>
  <c r="M148"/>
  <c r="AC148" s="1"/>
  <c r="M147"/>
  <c r="AC147" s="1"/>
  <c r="M146"/>
  <c r="AC146" s="1"/>
  <c r="M145"/>
  <c r="AC145" s="1"/>
  <c r="M144"/>
  <c r="M143"/>
  <c r="AC143" s="1"/>
  <c r="M142"/>
  <c r="AC142" s="1"/>
  <c r="M141"/>
  <c r="M140"/>
  <c r="AC140" s="1"/>
  <c r="M139"/>
  <c r="AC139" s="1"/>
  <c r="M138"/>
  <c r="M137"/>
  <c r="AC137" s="1"/>
  <c r="M136"/>
  <c r="AC136" s="1"/>
  <c r="M135"/>
  <c r="AC135" s="1"/>
  <c r="M134"/>
  <c r="AC134" s="1"/>
  <c r="M133"/>
  <c r="AC133" s="1"/>
  <c r="M132"/>
  <c r="M131"/>
  <c r="AC131" s="1"/>
  <c r="M130"/>
  <c r="AC130" s="1"/>
  <c r="M129"/>
  <c r="M128"/>
  <c r="AC128" s="1"/>
  <c r="M127"/>
  <c r="AC127" s="1"/>
  <c r="M126"/>
  <c r="M125"/>
  <c r="AC125" s="1"/>
  <c r="M124"/>
  <c r="AC124" s="1"/>
  <c r="M123"/>
  <c r="AC123" s="1"/>
  <c r="M122"/>
  <c r="AC122" s="1"/>
  <c r="M121"/>
  <c r="AC121" s="1"/>
  <c r="M120"/>
  <c r="M119"/>
  <c r="AC119" s="1"/>
  <c r="M118"/>
  <c r="AC118" s="1"/>
  <c r="M117"/>
  <c r="M116"/>
  <c r="AC116" s="1"/>
  <c r="M115"/>
  <c r="AC115" s="1"/>
  <c r="M114"/>
  <c r="M113"/>
  <c r="AC113" s="1"/>
  <c r="M112"/>
  <c r="AC112" s="1"/>
  <c r="M111"/>
  <c r="AC111" s="1"/>
  <c r="M110"/>
  <c r="AC110" s="1"/>
  <c r="M109"/>
  <c r="AC109" s="1"/>
  <c r="M108"/>
  <c r="M107"/>
  <c r="AC107" s="1"/>
  <c r="M106"/>
  <c r="AC106" s="1"/>
  <c r="M105"/>
  <c r="M104"/>
  <c r="AC104" s="1"/>
  <c r="M103"/>
  <c r="AC103" s="1"/>
  <c r="M102"/>
  <c r="M101"/>
  <c r="AC101" s="1"/>
  <c r="M100"/>
  <c r="AC100" s="1"/>
  <c r="M99"/>
  <c r="AC99" s="1"/>
  <c r="M98"/>
  <c r="AC98" s="1"/>
  <c r="M97"/>
  <c r="AC97" s="1"/>
  <c r="M96"/>
  <c r="M95"/>
  <c r="AC95" s="1"/>
  <c r="M94"/>
  <c r="AC94" s="1"/>
  <c r="M93"/>
  <c r="M92"/>
  <c r="AC92" s="1"/>
  <c r="M91"/>
  <c r="AC91" s="1"/>
  <c r="M90"/>
  <c r="M89"/>
  <c r="AC89" s="1"/>
  <c r="M88"/>
  <c r="AC88" s="1"/>
  <c r="M87"/>
  <c r="M86"/>
  <c r="AC86" s="1"/>
  <c r="M85"/>
  <c r="AC85" s="1"/>
  <c r="M84"/>
  <c r="M83"/>
  <c r="AC83" s="1"/>
  <c r="M82"/>
  <c r="AC82" s="1"/>
  <c r="M81"/>
  <c r="M80"/>
  <c r="AC80" s="1"/>
  <c r="M79"/>
  <c r="AC79" s="1"/>
  <c r="M78"/>
  <c r="M77"/>
  <c r="AC77" s="1"/>
  <c r="M76"/>
  <c r="AC76" s="1"/>
  <c r="M75"/>
  <c r="M74"/>
  <c r="AC74" s="1"/>
  <c r="M73"/>
  <c r="AC73" s="1"/>
  <c r="M72"/>
  <c r="M71"/>
  <c r="AC71" s="1"/>
  <c r="M70"/>
  <c r="AC70" s="1"/>
  <c r="M69"/>
  <c r="M68"/>
  <c r="AC68" s="1"/>
  <c r="M67"/>
  <c r="AC67" s="1"/>
  <c r="M66"/>
  <c r="M65"/>
  <c r="AC65" s="1"/>
  <c r="M64"/>
  <c r="AC64" s="1"/>
  <c r="M63"/>
  <c r="AC63" s="1"/>
  <c r="M62"/>
  <c r="AC62" s="1"/>
  <c r="M61"/>
  <c r="AC61" s="1"/>
  <c r="M60"/>
  <c r="M59"/>
  <c r="AC59" s="1"/>
  <c r="M58"/>
  <c r="AC58" s="1"/>
  <c r="M57"/>
  <c r="M56"/>
  <c r="AC56" s="1"/>
  <c r="M55"/>
  <c r="AC55" s="1"/>
  <c r="M54"/>
  <c r="M53"/>
  <c r="AC53" s="1"/>
  <c r="M52"/>
  <c r="AC52" s="1"/>
  <c r="M51"/>
  <c r="M50"/>
  <c r="AC50" s="1"/>
  <c r="M49"/>
  <c r="AC49" s="1"/>
  <c r="M48"/>
  <c r="M47"/>
  <c r="AC47" s="1"/>
  <c r="M46"/>
  <c r="AC46" s="1"/>
  <c r="M45"/>
  <c r="M44"/>
  <c r="AC44" s="1"/>
  <c r="M43"/>
  <c r="AC43" s="1"/>
  <c r="M42"/>
  <c r="M41"/>
  <c r="AC41" s="1"/>
  <c r="M40"/>
  <c r="AC40" s="1"/>
  <c r="M39"/>
  <c r="AC39" s="1"/>
  <c r="M38"/>
  <c r="AC38" s="1"/>
  <c r="M37"/>
  <c r="AC37" s="1"/>
  <c r="M36"/>
  <c r="M35"/>
  <c r="AC35" s="1"/>
  <c r="M34"/>
  <c r="AC34" s="1"/>
  <c r="M33"/>
  <c r="M32"/>
  <c r="AC32" s="1"/>
  <c r="M31"/>
  <c r="AC31" s="1"/>
  <c r="M30"/>
  <c r="M29"/>
  <c r="AC29" s="1"/>
  <c r="M28"/>
  <c r="AC28" s="1"/>
  <c r="M27"/>
  <c r="M26"/>
  <c r="AC26" s="1"/>
  <c r="M25"/>
  <c r="AC25" s="1"/>
  <c r="M24"/>
  <c r="M23"/>
  <c r="AC23" s="1"/>
  <c r="M22"/>
  <c r="AC22" s="1"/>
  <c r="M21"/>
  <c r="M20"/>
  <c r="AC20" s="1"/>
  <c r="M19"/>
  <c r="AC19" s="1"/>
  <c r="M18"/>
  <c r="M17"/>
  <c r="AC17" s="1"/>
  <c r="M16"/>
  <c r="AC16" s="1"/>
  <c r="M15"/>
  <c r="AC15" s="1"/>
  <c r="S156"/>
  <c r="BW156" s="1"/>
  <c r="S153"/>
  <c r="BW153" s="1"/>
  <c r="S150"/>
  <c r="BW150" s="1"/>
  <c r="S147"/>
  <c r="BW147" s="1"/>
  <c r="S144"/>
  <c r="S141"/>
  <c r="BW141" s="1"/>
  <c r="S138"/>
  <c r="BW138" s="1"/>
  <c r="S135"/>
  <c r="BW135" s="1"/>
  <c r="S132"/>
  <c r="BW132" s="1"/>
  <c r="S129"/>
  <c r="BW129" s="1"/>
  <c r="S126"/>
  <c r="BW126" s="1"/>
  <c r="S123"/>
  <c r="BW123" s="1"/>
  <c r="S120"/>
  <c r="BW120" s="1"/>
  <c r="S117"/>
  <c r="BW117" s="1"/>
  <c r="S114"/>
  <c r="BW114" s="1"/>
  <c r="S111"/>
  <c r="BW111" s="1"/>
  <c r="S108"/>
  <c r="BW108" s="1"/>
  <c r="S105"/>
  <c r="BW105" s="1"/>
  <c r="S102"/>
  <c r="BW102" s="1"/>
  <c r="S99"/>
  <c r="BW99" s="1"/>
  <c r="S96"/>
  <c r="BW96" s="1"/>
  <c r="S93"/>
  <c r="BW93" s="1"/>
  <c r="S90"/>
  <c r="BW90" s="1"/>
  <c r="S87"/>
  <c r="BW87" s="1"/>
  <c r="S84"/>
  <c r="BW84" s="1"/>
  <c r="S81"/>
  <c r="BW81" s="1"/>
  <c r="S78"/>
  <c r="BW78" s="1"/>
  <c r="S75"/>
  <c r="BW75" s="1"/>
  <c r="S72"/>
  <c r="BW72" s="1"/>
  <c r="S69"/>
  <c r="BW69" s="1"/>
  <c r="S66"/>
  <c r="BW66" s="1"/>
  <c r="S63"/>
  <c r="BW63" s="1"/>
  <c r="S60"/>
  <c r="BW60" s="1"/>
  <c r="S57"/>
  <c r="BW57" s="1"/>
  <c r="S54"/>
  <c r="BW54" s="1"/>
  <c r="S51"/>
  <c r="BW51" s="1"/>
  <c r="S48"/>
  <c r="S45"/>
  <c r="BW45" s="1"/>
  <c r="S42"/>
  <c r="BW42" s="1"/>
  <c r="S39"/>
  <c r="BW39" s="1"/>
  <c r="S36"/>
  <c r="BW36" s="1"/>
  <c r="S33"/>
  <c r="BW33" s="1"/>
  <c r="S30"/>
  <c r="BW30" s="1"/>
  <c r="S27"/>
  <c r="BW27" s="1"/>
  <c r="S24"/>
  <c r="BW24" s="1"/>
  <c r="S21"/>
  <c r="BW21" s="1"/>
  <c r="S18"/>
  <c r="BW18" s="1"/>
  <c r="S15"/>
  <c r="BW15" s="1"/>
  <c r="CU15"/>
  <c r="CU18"/>
  <c r="CU21"/>
  <c r="CU24"/>
  <c r="CU27"/>
  <c r="CU30"/>
  <c r="CU33"/>
  <c r="CU36"/>
  <c r="CU39"/>
  <c r="CU42"/>
  <c r="CU45"/>
  <c r="CU48"/>
  <c r="CU51"/>
  <c r="CU54"/>
  <c r="CU57"/>
  <c r="CU60"/>
  <c r="CU63"/>
  <c r="CU66"/>
  <c r="CU69"/>
  <c r="CU72"/>
  <c r="CU75"/>
  <c r="CU78"/>
  <c r="CU81"/>
  <c r="CU84"/>
  <c r="CU87"/>
  <c r="CU90"/>
  <c r="CU93"/>
  <c r="CU96"/>
  <c r="CU99"/>
  <c r="CU102"/>
  <c r="CU105"/>
  <c r="CU108"/>
  <c r="CU111"/>
  <c r="CU114"/>
  <c r="CU117"/>
  <c r="CU120"/>
  <c r="CU123"/>
  <c r="CU126"/>
  <c r="CU129"/>
  <c r="CU132"/>
  <c r="CU135"/>
  <c r="CU138"/>
  <c r="CU141"/>
  <c r="CU144"/>
  <c r="CU147"/>
  <c r="CU150"/>
  <c r="CU153"/>
  <c r="CU156"/>
  <c r="Q18"/>
  <c r="T18" s="1"/>
  <c r="BX18" s="1"/>
  <c r="Q21"/>
  <c r="T21" s="1"/>
  <c r="BX21" s="1"/>
  <c r="Q24"/>
  <c r="T24" s="1"/>
  <c r="BX24" s="1"/>
  <c r="Q27"/>
  <c r="T27" s="1"/>
  <c r="BX27" s="1"/>
  <c r="Q30"/>
  <c r="T30" s="1"/>
  <c r="BX30" s="1"/>
  <c r="Q33"/>
  <c r="T33" s="1"/>
  <c r="BX33" s="1"/>
  <c r="Q36"/>
  <c r="T36" s="1"/>
  <c r="BX36" s="1"/>
  <c r="Q39"/>
  <c r="T39" s="1"/>
  <c r="BX39" s="1"/>
  <c r="Q42"/>
  <c r="T42" s="1"/>
  <c r="BX42" s="1"/>
  <c r="Q45"/>
  <c r="T45" s="1"/>
  <c r="BX45" s="1"/>
  <c r="Q48"/>
  <c r="T48" s="1"/>
  <c r="BX48" s="1"/>
  <c r="Q51"/>
  <c r="Q54"/>
  <c r="Q57"/>
  <c r="Q60"/>
  <c r="T60" s="1"/>
  <c r="BX60" s="1"/>
  <c r="Q63"/>
  <c r="T63" s="1"/>
  <c r="BX63" s="1"/>
  <c r="Q66"/>
  <c r="Q69"/>
  <c r="T69" s="1"/>
  <c r="BX69" s="1"/>
  <c r="Q72"/>
  <c r="T72" s="1"/>
  <c r="BX72" s="1"/>
  <c r="Q75"/>
  <c r="T75" s="1"/>
  <c r="BX75" s="1"/>
  <c r="Q78"/>
  <c r="Q81"/>
  <c r="T81" s="1"/>
  <c r="BX81" s="1"/>
  <c r="Q84"/>
  <c r="T84" s="1"/>
  <c r="BX84" s="1"/>
  <c r="Q87"/>
  <c r="T87" s="1"/>
  <c r="BX87" s="1"/>
  <c r="Q90"/>
  <c r="Q93"/>
  <c r="Q96"/>
  <c r="T96" s="1"/>
  <c r="BX96" s="1"/>
  <c r="Q99"/>
  <c r="T99" s="1"/>
  <c r="BX99" s="1"/>
  <c r="Q102"/>
  <c r="T102" s="1"/>
  <c r="BX102" s="1"/>
  <c r="Q105"/>
  <c r="Q108"/>
  <c r="Q111"/>
  <c r="T111" s="1"/>
  <c r="BX111" s="1"/>
  <c r="Q114"/>
  <c r="T114" s="1"/>
  <c r="BX114" s="1"/>
  <c r="Q117"/>
  <c r="Q120"/>
  <c r="Q123"/>
  <c r="T123" s="1"/>
  <c r="BX123" s="1"/>
  <c r="Q126"/>
  <c r="Q129"/>
  <c r="Q132"/>
  <c r="T132" s="1"/>
  <c r="BX132" s="1"/>
  <c r="Q135"/>
  <c r="BT135" s="1"/>
  <c r="Q138"/>
  <c r="Q141"/>
  <c r="T141" s="1"/>
  <c r="BX141" s="1"/>
  <c r="Q144"/>
  <c r="T144" s="1"/>
  <c r="BX144" s="1"/>
  <c r="Q147"/>
  <c r="Q150"/>
  <c r="T150" s="1"/>
  <c r="BX150" s="1"/>
  <c r="Q153"/>
  <c r="T153" s="1"/>
  <c r="BX153" s="1"/>
  <c r="Q156"/>
  <c r="T156" s="1"/>
  <c r="BX156" s="1"/>
  <c r="CR15"/>
  <c r="CR18"/>
  <c r="CR21"/>
  <c r="CR24"/>
  <c r="CR27"/>
  <c r="CR30"/>
  <c r="CR33"/>
  <c r="CR36"/>
  <c r="CR39"/>
  <c r="CR42"/>
  <c r="CR45"/>
  <c r="CR48"/>
  <c r="CR51"/>
  <c r="CR54"/>
  <c r="CR57"/>
  <c r="CR60"/>
  <c r="CR63"/>
  <c r="CR66"/>
  <c r="CR69"/>
  <c r="CR72"/>
  <c r="CR75"/>
  <c r="CR78"/>
  <c r="CR81"/>
  <c r="CR84"/>
  <c r="CR87"/>
  <c r="CR90"/>
  <c r="CR93"/>
  <c r="CR96"/>
  <c r="CR99"/>
  <c r="CR102"/>
  <c r="CR105"/>
  <c r="CR108"/>
  <c r="CR111"/>
  <c r="CR114"/>
  <c r="CR117"/>
  <c r="CR120"/>
  <c r="CR123"/>
  <c r="CR126"/>
  <c r="CR129"/>
  <c r="CR132"/>
  <c r="CR135"/>
  <c r="CR138"/>
  <c r="CR141"/>
  <c r="CR144"/>
  <c r="CR147"/>
  <c r="CR150"/>
  <c r="CR153"/>
  <c r="CR156"/>
  <c r="CO159"/>
  <c r="CQ159" s="1"/>
  <c r="CO15"/>
  <c r="CQ15" s="1"/>
  <c r="CO16"/>
  <c r="CQ16" s="1"/>
  <c r="CO17"/>
  <c r="CQ17" s="1"/>
  <c r="CQ18"/>
  <c r="CO19"/>
  <c r="CQ19" s="1"/>
  <c r="CO20"/>
  <c r="CQ20" s="1"/>
  <c r="CO21"/>
  <c r="CQ21" s="1"/>
  <c r="CO22"/>
  <c r="CQ22" s="1"/>
  <c r="CO23"/>
  <c r="CQ23" s="1"/>
  <c r="CO24"/>
  <c r="CQ24" s="1"/>
  <c r="CO25"/>
  <c r="CQ25" s="1"/>
  <c r="CO26"/>
  <c r="CQ26" s="1"/>
  <c r="CO27"/>
  <c r="CQ27" s="1"/>
  <c r="CO28"/>
  <c r="CQ28" s="1"/>
  <c r="CO29"/>
  <c r="CQ29" s="1"/>
  <c r="CO30"/>
  <c r="CQ30" s="1"/>
  <c r="CO31"/>
  <c r="CQ31" s="1"/>
  <c r="CO32"/>
  <c r="CQ32" s="1"/>
  <c r="CO33"/>
  <c r="CQ33" s="1"/>
  <c r="CO34"/>
  <c r="CQ34" s="1"/>
  <c r="CO35"/>
  <c r="CQ35" s="1"/>
  <c r="CO36"/>
  <c r="CQ36" s="1"/>
  <c r="CO37"/>
  <c r="CQ37" s="1"/>
  <c r="CO38"/>
  <c r="CQ38" s="1"/>
  <c r="CO39"/>
  <c r="CQ39" s="1"/>
  <c r="CO40"/>
  <c r="CQ40" s="1"/>
  <c r="CO41"/>
  <c r="CQ41" s="1"/>
  <c r="CO42"/>
  <c r="CQ42" s="1"/>
  <c r="CO43"/>
  <c r="CQ43" s="1"/>
  <c r="CO44"/>
  <c r="CQ44" s="1"/>
  <c r="CO45"/>
  <c r="CQ45" s="1"/>
  <c r="CO46"/>
  <c r="CQ46" s="1"/>
  <c r="CO47"/>
  <c r="CQ47" s="1"/>
  <c r="CO48"/>
  <c r="CQ48" s="1"/>
  <c r="CO49"/>
  <c r="CQ49" s="1"/>
  <c r="CO50"/>
  <c r="CQ50" s="1"/>
  <c r="CO51"/>
  <c r="CQ51" s="1"/>
  <c r="CO52"/>
  <c r="CQ52" s="1"/>
  <c r="CO53"/>
  <c r="CQ53" s="1"/>
  <c r="CO54"/>
  <c r="CQ54" s="1"/>
  <c r="CO55"/>
  <c r="CQ55" s="1"/>
  <c r="CO56"/>
  <c r="CQ56" s="1"/>
  <c r="CO57"/>
  <c r="CQ57" s="1"/>
  <c r="CO58"/>
  <c r="CQ58" s="1"/>
  <c r="CO59"/>
  <c r="CQ59" s="1"/>
  <c r="CO60"/>
  <c r="CQ60" s="1"/>
  <c r="CO61"/>
  <c r="CQ61" s="1"/>
  <c r="CO62"/>
  <c r="CQ62" s="1"/>
  <c r="CO63"/>
  <c r="CQ63" s="1"/>
  <c r="CO64"/>
  <c r="CQ64" s="1"/>
  <c r="CO65"/>
  <c r="CQ65" s="1"/>
  <c r="CO66"/>
  <c r="CQ66" s="1"/>
  <c r="CO67"/>
  <c r="CQ67" s="1"/>
  <c r="CO68"/>
  <c r="CQ68" s="1"/>
  <c r="CO69"/>
  <c r="CQ69" s="1"/>
  <c r="CO70"/>
  <c r="CQ70" s="1"/>
  <c r="CO71"/>
  <c r="CQ71" s="1"/>
  <c r="CO72"/>
  <c r="CQ72" s="1"/>
  <c r="CO73"/>
  <c r="CQ73" s="1"/>
  <c r="CO74"/>
  <c r="CQ74" s="1"/>
  <c r="CO75"/>
  <c r="CQ75" s="1"/>
  <c r="CO76"/>
  <c r="CQ76" s="1"/>
  <c r="CO77"/>
  <c r="CQ77" s="1"/>
  <c r="CO78"/>
  <c r="CQ78" s="1"/>
  <c r="CO79"/>
  <c r="CQ79" s="1"/>
  <c r="CO80"/>
  <c r="CQ80" s="1"/>
  <c r="CO81"/>
  <c r="CQ81" s="1"/>
  <c r="CO82"/>
  <c r="CQ82" s="1"/>
  <c r="CO83"/>
  <c r="CQ83" s="1"/>
  <c r="CO84"/>
  <c r="CQ84" s="1"/>
  <c r="CO85"/>
  <c r="CQ85" s="1"/>
  <c r="CO86"/>
  <c r="CQ86" s="1"/>
  <c r="CO87"/>
  <c r="CQ87" s="1"/>
  <c r="CO88"/>
  <c r="CQ88" s="1"/>
  <c r="CO89"/>
  <c r="CQ89" s="1"/>
  <c r="CO90"/>
  <c r="CQ90" s="1"/>
  <c r="CO91"/>
  <c r="CQ91" s="1"/>
  <c r="CO92"/>
  <c r="CQ92" s="1"/>
  <c r="CO93"/>
  <c r="CQ93" s="1"/>
  <c r="CO94"/>
  <c r="CQ94" s="1"/>
  <c r="CO95"/>
  <c r="CQ95" s="1"/>
  <c r="CO96"/>
  <c r="CQ96" s="1"/>
  <c r="CO97"/>
  <c r="CQ97" s="1"/>
  <c r="CO98"/>
  <c r="CQ98" s="1"/>
  <c r="CO99"/>
  <c r="CQ99" s="1"/>
  <c r="CO100"/>
  <c r="CQ100" s="1"/>
  <c r="CO101"/>
  <c r="CQ101" s="1"/>
  <c r="CO102"/>
  <c r="CQ102" s="1"/>
  <c r="CO103"/>
  <c r="CQ103" s="1"/>
  <c r="CO104"/>
  <c r="CQ104" s="1"/>
  <c r="CO105"/>
  <c r="CQ105" s="1"/>
  <c r="CO106"/>
  <c r="CQ106" s="1"/>
  <c r="CO107"/>
  <c r="CQ107" s="1"/>
  <c r="CO108"/>
  <c r="CQ108" s="1"/>
  <c r="CO109"/>
  <c r="CQ109" s="1"/>
  <c r="CO110"/>
  <c r="CQ110" s="1"/>
  <c r="CO111"/>
  <c r="CQ111" s="1"/>
  <c r="CO112"/>
  <c r="CQ112" s="1"/>
  <c r="CO113"/>
  <c r="CQ113" s="1"/>
  <c r="CO114"/>
  <c r="CQ114" s="1"/>
  <c r="CO115"/>
  <c r="CQ115" s="1"/>
  <c r="CO116"/>
  <c r="CQ116" s="1"/>
  <c r="CO117"/>
  <c r="CQ117" s="1"/>
  <c r="CO118"/>
  <c r="CQ118" s="1"/>
  <c r="CO119"/>
  <c r="CQ119" s="1"/>
  <c r="CO120"/>
  <c r="CQ120" s="1"/>
  <c r="CO121"/>
  <c r="CQ121" s="1"/>
  <c r="CO122"/>
  <c r="CQ122" s="1"/>
  <c r="CO123"/>
  <c r="CQ123" s="1"/>
  <c r="CO124"/>
  <c r="CQ124" s="1"/>
  <c r="CO125"/>
  <c r="CQ125" s="1"/>
  <c r="CO126"/>
  <c r="CQ126" s="1"/>
  <c r="CO127"/>
  <c r="CQ127" s="1"/>
  <c r="CO128"/>
  <c r="CQ128" s="1"/>
  <c r="CO129"/>
  <c r="CQ129" s="1"/>
  <c r="CO130"/>
  <c r="CQ130" s="1"/>
  <c r="CO131"/>
  <c r="CQ131" s="1"/>
  <c r="CO132"/>
  <c r="CQ132" s="1"/>
  <c r="CO133"/>
  <c r="CQ133" s="1"/>
  <c r="CO134"/>
  <c r="CQ134" s="1"/>
  <c r="CO135"/>
  <c r="CQ135" s="1"/>
  <c r="CO136"/>
  <c r="CQ136" s="1"/>
  <c r="CO137"/>
  <c r="CQ137" s="1"/>
  <c r="CO138"/>
  <c r="CQ138" s="1"/>
  <c r="CO139"/>
  <c r="CQ139" s="1"/>
  <c r="CO140"/>
  <c r="CQ140" s="1"/>
  <c r="CO141"/>
  <c r="CQ141" s="1"/>
  <c r="CO142"/>
  <c r="CQ142" s="1"/>
  <c r="CO143"/>
  <c r="CQ143" s="1"/>
  <c r="CO144"/>
  <c r="CQ144" s="1"/>
  <c r="CO145"/>
  <c r="CQ145" s="1"/>
  <c r="CO146"/>
  <c r="CQ146" s="1"/>
  <c r="CO147"/>
  <c r="CQ147" s="1"/>
  <c r="CO148"/>
  <c r="CQ148" s="1"/>
  <c r="CO149"/>
  <c r="CQ149" s="1"/>
  <c r="CO150"/>
  <c r="CQ150" s="1"/>
  <c r="CO151"/>
  <c r="CQ151" s="1"/>
  <c r="CO152"/>
  <c r="CQ152" s="1"/>
  <c r="CO153"/>
  <c r="CQ153" s="1"/>
  <c r="CO154"/>
  <c r="CQ154" s="1"/>
  <c r="CO155"/>
  <c r="CQ155" s="1"/>
  <c r="CO156"/>
  <c r="CQ156" s="1"/>
  <c r="CO157"/>
  <c r="CQ157" s="1"/>
  <c r="CO158"/>
  <c r="CQ158" s="1"/>
  <c r="AC54"/>
  <c r="G15"/>
  <c r="V15" s="1"/>
  <c r="AD15" s="1"/>
  <c r="G16"/>
  <c r="V16" s="1"/>
  <c r="AD16" s="1"/>
  <c r="G17"/>
  <c r="G18"/>
  <c r="G19"/>
  <c r="V19" s="1"/>
  <c r="AD19" s="1"/>
  <c r="G20"/>
  <c r="G21"/>
  <c r="V21" s="1"/>
  <c r="AD21" s="1"/>
  <c r="G22"/>
  <c r="V22" s="1"/>
  <c r="AD22" s="1"/>
  <c r="G23"/>
  <c r="V23" s="1"/>
  <c r="AD23" s="1"/>
  <c r="G24"/>
  <c r="V24" s="1"/>
  <c r="AD24" s="1"/>
  <c r="G25"/>
  <c r="G26"/>
  <c r="V26" s="1"/>
  <c r="AD26" s="1"/>
  <c r="G27"/>
  <c r="G28"/>
  <c r="G29"/>
  <c r="G30"/>
  <c r="V30" s="1"/>
  <c r="AD30" s="1"/>
  <c r="G31"/>
  <c r="G32"/>
  <c r="G33"/>
  <c r="V33" s="1"/>
  <c r="AD33" s="1"/>
  <c r="G34"/>
  <c r="G35"/>
  <c r="G36"/>
  <c r="V36" s="1"/>
  <c r="AD36" s="1"/>
  <c r="G37"/>
  <c r="G38"/>
  <c r="V38" s="1"/>
  <c r="AD38" s="1"/>
  <c r="G39"/>
  <c r="V39" s="1"/>
  <c r="AD39" s="1"/>
  <c r="G40"/>
  <c r="G41"/>
  <c r="G42"/>
  <c r="G43"/>
  <c r="V43" s="1"/>
  <c r="AD43" s="1"/>
  <c r="G44"/>
  <c r="V44" s="1"/>
  <c r="AD44" s="1"/>
  <c r="G45"/>
  <c r="V45" s="1"/>
  <c r="AD45" s="1"/>
  <c r="G46"/>
  <c r="V46" s="1"/>
  <c r="AD46" s="1"/>
  <c r="G47"/>
  <c r="G48"/>
  <c r="G49"/>
  <c r="V49" s="1"/>
  <c r="AD49" s="1"/>
  <c r="G50"/>
  <c r="V50" s="1"/>
  <c r="AD50" s="1"/>
  <c r="G51"/>
  <c r="V51" s="1"/>
  <c r="AD51" s="1"/>
  <c r="G52"/>
  <c r="V52" s="1"/>
  <c r="AD52" s="1"/>
  <c r="G53"/>
  <c r="V53" s="1"/>
  <c r="AD53" s="1"/>
  <c r="G54"/>
  <c r="V54" s="1"/>
  <c r="AD54" s="1"/>
  <c r="G55"/>
  <c r="V55" s="1"/>
  <c r="AD55" s="1"/>
  <c r="G56"/>
  <c r="G57"/>
  <c r="V57" s="1"/>
  <c r="AD57" s="1"/>
  <c r="G58"/>
  <c r="G59"/>
  <c r="G60"/>
  <c r="G61"/>
  <c r="G62"/>
  <c r="V62" s="1"/>
  <c r="AD62" s="1"/>
  <c r="G63"/>
  <c r="V63" s="1"/>
  <c r="AD63" s="1"/>
  <c r="G64"/>
  <c r="G65"/>
  <c r="G66"/>
  <c r="V66" s="1"/>
  <c r="AD66" s="1"/>
  <c r="G67"/>
  <c r="V67" s="1"/>
  <c r="AD67" s="1"/>
  <c r="G68"/>
  <c r="G69"/>
  <c r="G70"/>
  <c r="G71"/>
  <c r="V71" s="1"/>
  <c r="AD71" s="1"/>
  <c r="G72"/>
  <c r="G73"/>
  <c r="G74"/>
  <c r="G75"/>
  <c r="G76"/>
  <c r="G77"/>
  <c r="G78"/>
  <c r="G79"/>
  <c r="V79" s="1"/>
  <c r="AD79" s="1"/>
  <c r="G80"/>
  <c r="G81"/>
  <c r="V81" s="1"/>
  <c r="AD81" s="1"/>
  <c r="G82"/>
  <c r="V82" s="1"/>
  <c r="AD82" s="1"/>
  <c r="G83"/>
  <c r="G84"/>
  <c r="G85"/>
  <c r="V85" s="1"/>
  <c r="AD85" s="1"/>
  <c r="G86"/>
  <c r="G87"/>
  <c r="V87" s="1"/>
  <c r="AD87" s="1"/>
  <c r="G88"/>
  <c r="G89"/>
  <c r="V89" s="1"/>
  <c r="AD89" s="1"/>
  <c r="G90"/>
  <c r="V90" s="1"/>
  <c r="AD90" s="1"/>
  <c r="G91"/>
  <c r="V91" s="1"/>
  <c r="AD91" s="1"/>
  <c r="G92"/>
  <c r="V92" s="1"/>
  <c r="AD92" s="1"/>
  <c r="G93"/>
  <c r="V93" s="1"/>
  <c r="AD93" s="1"/>
  <c r="G94"/>
  <c r="V94" s="1"/>
  <c r="AD94" s="1"/>
  <c r="G95"/>
  <c r="V95" s="1"/>
  <c r="AD95" s="1"/>
  <c r="G96"/>
  <c r="G97"/>
  <c r="G98"/>
  <c r="G99"/>
  <c r="V99" s="1"/>
  <c r="AD99" s="1"/>
  <c r="G100"/>
  <c r="G101"/>
  <c r="G102"/>
  <c r="G103"/>
  <c r="G104"/>
  <c r="V104" s="1"/>
  <c r="AD104" s="1"/>
  <c r="G105"/>
  <c r="V105" s="1"/>
  <c r="AD105" s="1"/>
  <c r="G106"/>
  <c r="V106" s="1"/>
  <c r="AD106" s="1"/>
  <c r="G107"/>
  <c r="G108"/>
  <c r="G109"/>
  <c r="V109" s="1"/>
  <c r="AD109" s="1"/>
  <c r="G110"/>
  <c r="V110" s="1"/>
  <c r="AD110" s="1"/>
  <c r="G111"/>
  <c r="V111" s="1"/>
  <c r="AD111" s="1"/>
  <c r="G112"/>
  <c r="G113"/>
  <c r="V113" s="1"/>
  <c r="AD113" s="1"/>
  <c r="G114"/>
  <c r="G115"/>
  <c r="V115" s="1"/>
  <c r="AD115" s="1"/>
  <c r="G116"/>
  <c r="G117"/>
  <c r="V117" s="1"/>
  <c r="AD117" s="1"/>
  <c r="G118"/>
  <c r="G119"/>
  <c r="G120"/>
  <c r="G121"/>
  <c r="G122"/>
  <c r="V122" s="1"/>
  <c r="AD122" s="1"/>
  <c r="G123"/>
  <c r="V123" s="1"/>
  <c r="AD123" s="1"/>
  <c r="G124"/>
  <c r="V124" s="1"/>
  <c r="AD124" s="1"/>
  <c r="G125"/>
  <c r="G126"/>
  <c r="G127"/>
  <c r="V127" s="1"/>
  <c r="AD127" s="1"/>
  <c r="G128"/>
  <c r="G129"/>
  <c r="V129" s="1"/>
  <c r="AD129" s="1"/>
  <c r="G130"/>
  <c r="G131"/>
  <c r="V131" s="1"/>
  <c r="AD131" s="1"/>
  <c r="G132"/>
  <c r="G133"/>
  <c r="V133" s="1"/>
  <c r="AD133" s="1"/>
  <c r="G134"/>
  <c r="G135"/>
  <c r="G136"/>
  <c r="G137"/>
  <c r="V137" s="1"/>
  <c r="AD137" s="1"/>
  <c r="G138"/>
  <c r="G139"/>
  <c r="V139" s="1"/>
  <c r="AD139" s="1"/>
  <c r="G140"/>
  <c r="V140" s="1"/>
  <c r="AD140" s="1"/>
  <c r="G141"/>
  <c r="G142"/>
  <c r="G143"/>
  <c r="V143" s="1"/>
  <c r="AD143" s="1"/>
  <c r="G144"/>
  <c r="V144" s="1"/>
  <c r="AD144" s="1"/>
  <c r="G145"/>
  <c r="G146"/>
  <c r="G147"/>
  <c r="G148"/>
  <c r="G149"/>
  <c r="G150"/>
  <c r="G151"/>
  <c r="V151" s="1"/>
  <c r="AD151" s="1"/>
  <c r="G152"/>
  <c r="G153"/>
  <c r="V153" s="1"/>
  <c r="AD153" s="1"/>
  <c r="G154"/>
  <c r="G155"/>
  <c r="G156"/>
  <c r="V156" s="1"/>
  <c r="AD156" s="1"/>
  <c r="G157"/>
  <c r="G158"/>
  <c r="G159"/>
  <c r="Z159" s="1"/>
  <c r="K15"/>
  <c r="K16"/>
  <c r="AB16" s="1"/>
  <c r="K17"/>
  <c r="AB17" s="1"/>
  <c r="K18"/>
  <c r="K19"/>
  <c r="K20"/>
  <c r="AB20" s="1"/>
  <c r="K21"/>
  <c r="K22"/>
  <c r="AB22" s="1"/>
  <c r="K23"/>
  <c r="K24"/>
  <c r="K25"/>
  <c r="AB25" s="1"/>
  <c r="K26"/>
  <c r="AB26" s="1"/>
  <c r="K27"/>
  <c r="K28"/>
  <c r="AB28" s="1"/>
  <c r="K29"/>
  <c r="AB29" s="1"/>
  <c r="K30"/>
  <c r="K31"/>
  <c r="AB31" s="1"/>
  <c r="K32"/>
  <c r="AB32" s="1"/>
  <c r="K33"/>
  <c r="K34"/>
  <c r="AB34" s="1"/>
  <c r="K35"/>
  <c r="AB35" s="1"/>
  <c r="K36"/>
  <c r="K37"/>
  <c r="K38"/>
  <c r="AB38" s="1"/>
  <c r="K39"/>
  <c r="AB39" s="1"/>
  <c r="K40"/>
  <c r="AB40" s="1"/>
  <c r="K41"/>
  <c r="AB41" s="1"/>
  <c r="K42"/>
  <c r="K43"/>
  <c r="K44"/>
  <c r="AB44" s="1"/>
  <c r="K45"/>
  <c r="K46"/>
  <c r="AB46" s="1"/>
  <c r="K47"/>
  <c r="K48"/>
  <c r="K49"/>
  <c r="AB49" s="1"/>
  <c r="K50"/>
  <c r="AB50" s="1"/>
  <c r="K51"/>
  <c r="K52"/>
  <c r="AB52" s="1"/>
  <c r="K53"/>
  <c r="AB53" s="1"/>
  <c r="K54"/>
  <c r="K55"/>
  <c r="AB55" s="1"/>
  <c r="K56"/>
  <c r="AB56" s="1"/>
  <c r="K57"/>
  <c r="K58"/>
  <c r="AB58" s="1"/>
  <c r="K59"/>
  <c r="AB59" s="1"/>
  <c r="K60"/>
  <c r="K61"/>
  <c r="K62"/>
  <c r="AB62" s="1"/>
  <c r="K63"/>
  <c r="K64"/>
  <c r="AB64" s="1"/>
  <c r="K65"/>
  <c r="AB65" s="1"/>
  <c r="K66"/>
  <c r="K67"/>
  <c r="K68"/>
  <c r="AB68" s="1"/>
  <c r="K69"/>
  <c r="K70"/>
  <c r="AB70" s="1"/>
  <c r="K71"/>
  <c r="K72"/>
  <c r="K73"/>
  <c r="AB73" s="1"/>
  <c r="K74"/>
  <c r="AB74" s="1"/>
  <c r="K75"/>
  <c r="K76"/>
  <c r="AB76" s="1"/>
  <c r="K77"/>
  <c r="AB77" s="1"/>
  <c r="K78"/>
  <c r="K79"/>
  <c r="K80"/>
  <c r="AB80" s="1"/>
  <c r="K81"/>
  <c r="K82"/>
  <c r="AB82" s="1"/>
  <c r="K83"/>
  <c r="AB83" s="1"/>
  <c r="K84"/>
  <c r="K85"/>
  <c r="K86"/>
  <c r="AB86" s="1"/>
  <c r="K87"/>
  <c r="K88"/>
  <c r="AB88" s="1"/>
  <c r="K89"/>
  <c r="AB89" s="1"/>
  <c r="K90"/>
  <c r="K91"/>
  <c r="K92"/>
  <c r="AB92" s="1"/>
  <c r="K93"/>
  <c r="K94"/>
  <c r="AB94" s="1"/>
  <c r="K95"/>
  <c r="K96"/>
  <c r="K97"/>
  <c r="AB97" s="1"/>
  <c r="K98"/>
  <c r="AB98" s="1"/>
  <c r="K99"/>
  <c r="K100"/>
  <c r="AB100" s="1"/>
  <c r="K101"/>
  <c r="AB101" s="1"/>
  <c r="K102"/>
  <c r="AB102" s="1"/>
  <c r="K103"/>
  <c r="AB103" s="1"/>
  <c r="K104"/>
  <c r="AB104" s="1"/>
  <c r="K105"/>
  <c r="K106"/>
  <c r="AB106" s="1"/>
  <c r="K107"/>
  <c r="AB107" s="1"/>
  <c r="K108"/>
  <c r="K109"/>
  <c r="AB109" s="1"/>
  <c r="K110"/>
  <c r="AB110" s="1"/>
  <c r="K111"/>
  <c r="K112"/>
  <c r="AB112" s="1"/>
  <c r="K113"/>
  <c r="AB113" s="1"/>
  <c r="K114"/>
  <c r="K115"/>
  <c r="K116"/>
  <c r="AB116" s="1"/>
  <c r="K117"/>
  <c r="K118"/>
  <c r="AB118" s="1"/>
  <c r="K119"/>
  <c r="AB119" s="1"/>
  <c r="K120"/>
  <c r="K121"/>
  <c r="AB121" s="1"/>
  <c r="K122"/>
  <c r="AB122" s="1"/>
  <c r="K123"/>
  <c r="K124"/>
  <c r="AB124" s="1"/>
  <c r="K125"/>
  <c r="AB125" s="1"/>
  <c r="K126"/>
  <c r="K127"/>
  <c r="K128"/>
  <c r="AB128" s="1"/>
  <c r="K129"/>
  <c r="K130"/>
  <c r="AB130" s="1"/>
  <c r="K131"/>
  <c r="AB131" s="1"/>
  <c r="K132"/>
  <c r="K133"/>
  <c r="AB133" s="1"/>
  <c r="K134"/>
  <c r="AB134" s="1"/>
  <c r="K135"/>
  <c r="K136"/>
  <c r="AB136" s="1"/>
  <c r="K137"/>
  <c r="K138"/>
  <c r="K139"/>
  <c r="K140"/>
  <c r="AB140" s="1"/>
  <c r="K141"/>
  <c r="K142"/>
  <c r="AB142" s="1"/>
  <c r="K143"/>
  <c r="K144"/>
  <c r="K145"/>
  <c r="AB145" s="1"/>
  <c r="K146"/>
  <c r="AB146" s="1"/>
  <c r="K147"/>
  <c r="K148"/>
  <c r="AB148" s="1"/>
  <c r="K149"/>
  <c r="AB149" s="1"/>
  <c r="K150"/>
  <c r="AB150" s="1"/>
  <c r="K151"/>
  <c r="AB151" s="1"/>
  <c r="K152"/>
  <c r="AB152" s="1"/>
  <c r="K153"/>
  <c r="K154"/>
  <c r="AB154" s="1"/>
  <c r="K155"/>
  <c r="AB155" s="1"/>
  <c r="K156"/>
  <c r="K157"/>
  <c r="K158"/>
  <c r="AB158" s="1"/>
  <c r="K159"/>
  <c r="AB159" s="1"/>
  <c r="CN13"/>
  <c r="CN15"/>
  <c r="CN16"/>
  <c r="CN17"/>
  <c r="CN18"/>
  <c r="CN19"/>
  <c r="CN20"/>
  <c r="CN21"/>
  <c r="CN22"/>
  <c r="CN23"/>
  <c r="CN24"/>
  <c r="CN25"/>
  <c r="CN26"/>
  <c r="CN27"/>
  <c r="CN28"/>
  <c r="CN29"/>
  <c r="CN30"/>
  <c r="CN31"/>
  <c r="CN32"/>
  <c r="CN33"/>
  <c r="CN34"/>
  <c r="CN35"/>
  <c r="CN36"/>
  <c r="CN37"/>
  <c r="CN38"/>
  <c r="CN39"/>
  <c r="CN40"/>
  <c r="CN41"/>
  <c r="CN42"/>
  <c r="CN43"/>
  <c r="CN44"/>
  <c r="CN45"/>
  <c r="CN46"/>
  <c r="CN47"/>
  <c r="CN48"/>
  <c r="CN49"/>
  <c r="CN50"/>
  <c r="CN51"/>
  <c r="CN52"/>
  <c r="CN53"/>
  <c r="CN54"/>
  <c r="CN55"/>
  <c r="CN56"/>
  <c r="CN57"/>
  <c r="CN58"/>
  <c r="CN59"/>
  <c r="CN60"/>
  <c r="CN61"/>
  <c r="CN62"/>
  <c r="CN63"/>
  <c r="CN64"/>
  <c r="CN65"/>
  <c r="CN66"/>
  <c r="CN67"/>
  <c r="CN68"/>
  <c r="CN69"/>
  <c r="CN70"/>
  <c r="CN71"/>
  <c r="CN72"/>
  <c r="CN73"/>
  <c r="CN74"/>
  <c r="CN75"/>
  <c r="CN76"/>
  <c r="CN77"/>
  <c r="CN78"/>
  <c r="CN79"/>
  <c r="CN80"/>
  <c r="CN81"/>
  <c r="CN82"/>
  <c r="CN83"/>
  <c r="CN84"/>
  <c r="CN85"/>
  <c r="CN86"/>
  <c r="CN87"/>
  <c r="CN88"/>
  <c r="CN89"/>
  <c r="CN90"/>
  <c r="CN91"/>
  <c r="CN92"/>
  <c r="CN93"/>
  <c r="CN94"/>
  <c r="CN95"/>
  <c r="CN96"/>
  <c r="CN97"/>
  <c r="CN98"/>
  <c r="CN99"/>
  <c r="CN100"/>
  <c r="CN101"/>
  <c r="CN102"/>
  <c r="CN103"/>
  <c r="CN104"/>
  <c r="CN105"/>
  <c r="CN106"/>
  <c r="CN107"/>
  <c r="CN108"/>
  <c r="CN109"/>
  <c r="CN110"/>
  <c r="CN111"/>
  <c r="CN112"/>
  <c r="CN113"/>
  <c r="CN114"/>
  <c r="CN115"/>
  <c r="CN116"/>
  <c r="CN117"/>
  <c r="CN118"/>
  <c r="CN119"/>
  <c r="CN120"/>
  <c r="CN121"/>
  <c r="CN122"/>
  <c r="CN123"/>
  <c r="CN124"/>
  <c r="CN125"/>
  <c r="CN126"/>
  <c r="CN127"/>
  <c r="CN128"/>
  <c r="CN129"/>
  <c r="CN130"/>
  <c r="CN131"/>
  <c r="CN132"/>
  <c r="CN133"/>
  <c r="CN134"/>
  <c r="CN135"/>
  <c r="CN136"/>
  <c r="CN137"/>
  <c r="CN138"/>
  <c r="CN139"/>
  <c r="CN140"/>
  <c r="CN141"/>
  <c r="CN142"/>
  <c r="CN143"/>
  <c r="CN144"/>
  <c r="CN145"/>
  <c r="CN146"/>
  <c r="CN147"/>
  <c r="CN148"/>
  <c r="CN149"/>
  <c r="CN150"/>
  <c r="CN151"/>
  <c r="CN152"/>
  <c r="CN153"/>
  <c r="CN154"/>
  <c r="CN155"/>
  <c r="CN156"/>
  <c r="CN157"/>
  <c r="CN158"/>
  <c r="CN159"/>
  <c r="CM15"/>
  <c r="CM16"/>
  <c r="CM17"/>
  <c r="CM18"/>
  <c r="CM19"/>
  <c r="CM20"/>
  <c r="CM21"/>
  <c r="CM22"/>
  <c r="CM23"/>
  <c r="CM24"/>
  <c r="CM25"/>
  <c r="CM26"/>
  <c r="CM27"/>
  <c r="CM28"/>
  <c r="CM29"/>
  <c r="CM30"/>
  <c r="CM31"/>
  <c r="CM32"/>
  <c r="CM33"/>
  <c r="CM34"/>
  <c r="CM35"/>
  <c r="CM36"/>
  <c r="CM37"/>
  <c r="CM38"/>
  <c r="CM39"/>
  <c r="CM40"/>
  <c r="CM41"/>
  <c r="CM42"/>
  <c r="CM43"/>
  <c r="CM44"/>
  <c r="CM45"/>
  <c r="CM46"/>
  <c r="CM47"/>
  <c r="CM48"/>
  <c r="CM49"/>
  <c r="CM50"/>
  <c r="CM51"/>
  <c r="CM52"/>
  <c r="CM53"/>
  <c r="CM54"/>
  <c r="CM55"/>
  <c r="CM56"/>
  <c r="CM57"/>
  <c r="CM58"/>
  <c r="CM59"/>
  <c r="CM60"/>
  <c r="CM61"/>
  <c r="CM62"/>
  <c r="CM63"/>
  <c r="CM64"/>
  <c r="CM65"/>
  <c r="CM66"/>
  <c r="CM67"/>
  <c r="CM68"/>
  <c r="CM69"/>
  <c r="CM70"/>
  <c r="CM71"/>
  <c r="CM72"/>
  <c r="CM73"/>
  <c r="CM74"/>
  <c r="CM75"/>
  <c r="CM76"/>
  <c r="CM77"/>
  <c r="CM78"/>
  <c r="CM79"/>
  <c r="CM80"/>
  <c r="CM81"/>
  <c r="CM82"/>
  <c r="CM83"/>
  <c r="CM84"/>
  <c r="CM85"/>
  <c r="CM86"/>
  <c r="CM87"/>
  <c r="CM88"/>
  <c r="CM89"/>
  <c r="CM90"/>
  <c r="CM91"/>
  <c r="CM92"/>
  <c r="CM93"/>
  <c r="CM94"/>
  <c r="CM95"/>
  <c r="CM96"/>
  <c r="CM97"/>
  <c r="CM98"/>
  <c r="CM99"/>
  <c r="CM100"/>
  <c r="CM101"/>
  <c r="CM102"/>
  <c r="CM103"/>
  <c r="CM104"/>
  <c r="CM105"/>
  <c r="CM106"/>
  <c r="CM107"/>
  <c r="CM108"/>
  <c r="CM109"/>
  <c r="CM110"/>
  <c r="CM111"/>
  <c r="CM112"/>
  <c r="CM113"/>
  <c r="CM114"/>
  <c r="CM115"/>
  <c r="CM116"/>
  <c r="CM117"/>
  <c r="CM118"/>
  <c r="CM119"/>
  <c r="CM120"/>
  <c r="CM121"/>
  <c r="CM122"/>
  <c r="CM123"/>
  <c r="CM124"/>
  <c r="CM125"/>
  <c r="CM126"/>
  <c r="CM127"/>
  <c r="CM128"/>
  <c r="CM129"/>
  <c r="CM130"/>
  <c r="CM131"/>
  <c r="CM132"/>
  <c r="CM133"/>
  <c r="CM134"/>
  <c r="CM135"/>
  <c r="CM136"/>
  <c r="CM137"/>
  <c r="CM138"/>
  <c r="CM139"/>
  <c r="CM140"/>
  <c r="CM141"/>
  <c r="CM142"/>
  <c r="CM143"/>
  <c r="CM144"/>
  <c r="CM145"/>
  <c r="CM146"/>
  <c r="CM147"/>
  <c r="CM148"/>
  <c r="CM149"/>
  <c r="CM150"/>
  <c r="CM151"/>
  <c r="CM152"/>
  <c r="CM153"/>
  <c r="CM154"/>
  <c r="CM155"/>
  <c r="CM156"/>
  <c r="CM157"/>
  <c r="CM158"/>
  <c r="CM159"/>
  <c r="AZ156"/>
  <c r="AZ153"/>
  <c r="AZ150"/>
  <c r="AZ147"/>
  <c r="AZ144"/>
  <c r="AZ141"/>
  <c r="AZ138"/>
  <c r="AZ135"/>
  <c r="AZ132"/>
  <c r="AZ129"/>
  <c r="AZ126"/>
  <c r="AZ123"/>
  <c r="AZ120"/>
  <c r="AZ117"/>
  <c r="AZ114"/>
  <c r="AZ111"/>
  <c r="AZ108"/>
  <c r="AZ105"/>
  <c r="AZ102"/>
  <c r="AZ99"/>
  <c r="AZ96"/>
  <c r="AZ93"/>
  <c r="AZ90"/>
  <c r="AZ87"/>
  <c r="AZ84"/>
  <c r="AZ81"/>
  <c r="AZ78"/>
  <c r="AZ75"/>
  <c r="AZ72"/>
  <c r="AZ69"/>
  <c r="AZ66"/>
  <c r="AZ63"/>
  <c r="AZ60"/>
  <c r="AZ57"/>
  <c r="AZ54"/>
  <c r="AZ51"/>
  <c r="AZ48"/>
  <c r="AZ45"/>
  <c r="AZ42"/>
  <c r="AZ39"/>
  <c r="AZ36"/>
  <c r="AZ33"/>
  <c r="AZ30"/>
  <c r="AZ27"/>
  <c r="AZ24"/>
  <c r="AZ21"/>
  <c r="AZ18"/>
  <c r="AZ15"/>
  <c r="AZ12"/>
  <c r="AZ9"/>
  <c r="AZ6"/>
  <c r="AZ3"/>
  <c r="BA33" s="1"/>
  <c r="BB33" s="1"/>
  <c r="BW144"/>
  <c r="BW48"/>
  <c r="CM13"/>
  <c r="G13" s="1"/>
  <c r="V13" s="1"/>
  <c r="AD13" s="1"/>
  <c r="AI4"/>
  <c r="AI5"/>
  <c r="AI6"/>
  <c r="AI7"/>
  <c r="AT3"/>
  <c r="AT4"/>
  <c r="AT5"/>
  <c r="AT6"/>
  <c r="AT7"/>
  <c r="AT8"/>
  <c r="AT9"/>
  <c r="AT10"/>
  <c r="AT11"/>
  <c r="AT12"/>
  <c r="AT13"/>
  <c r="AT14"/>
  <c r="AT15"/>
  <c r="AT16"/>
  <c r="AT17"/>
  <c r="AT18"/>
  <c r="AT19"/>
  <c r="AT20"/>
  <c r="AT21"/>
  <c r="AT22"/>
  <c r="AT23"/>
  <c r="AT24"/>
  <c r="AT25"/>
  <c r="AT26"/>
  <c r="AT27"/>
  <c r="AT28"/>
  <c r="AT29"/>
  <c r="AT30"/>
  <c r="AT31"/>
  <c r="AT32"/>
  <c r="AT33"/>
  <c r="AT34"/>
  <c r="AT35"/>
  <c r="AT36"/>
  <c r="AT37"/>
  <c r="AT38"/>
  <c r="AT39"/>
  <c r="AT40"/>
  <c r="AT41"/>
  <c r="AT42"/>
  <c r="AT43"/>
  <c r="AT44"/>
  <c r="AT45"/>
  <c r="AT46"/>
  <c r="AT47"/>
  <c r="AT48"/>
  <c r="AT49"/>
  <c r="AT50"/>
  <c r="AT51"/>
  <c r="AT52"/>
  <c r="AT53"/>
  <c r="AT54"/>
  <c r="AI8"/>
  <c r="AI9"/>
  <c r="AI10"/>
  <c r="AI11"/>
  <c r="M159"/>
  <c r="AC159" s="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I48"/>
  <c r="AI49"/>
  <c r="AI50"/>
  <c r="AI51"/>
  <c r="AI52"/>
  <c r="AI53"/>
  <c r="AI54"/>
  <c r="AI55"/>
  <c r="AI56"/>
  <c r="AI57"/>
  <c r="AI58"/>
  <c r="AI59"/>
  <c r="AI60"/>
  <c r="AI61"/>
  <c r="AI62"/>
  <c r="AI63"/>
  <c r="AI64"/>
  <c r="AI65"/>
  <c r="AI66"/>
  <c r="AI67"/>
  <c r="AI68"/>
  <c r="AI69"/>
  <c r="AI70"/>
  <c r="AI71"/>
  <c r="AI72"/>
  <c r="AI73"/>
  <c r="AI74"/>
  <c r="AI75"/>
  <c r="AI76"/>
  <c r="AI77"/>
  <c r="AI78"/>
  <c r="AI79"/>
  <c r="AI80"/>
  <c r="AI81"/>
  <c r="AI82"/>
  <c r="AI83"/>
  <c r="AI84"/>
  <c r="AI85"/>
  <c r="AI86"/>
  <c r="AI87"/>
  <c r="AI88"/>
  <c r="AI89"/>
  <c r="AI90"/>
  <c r="AI91"/>
  <c r="AI92"/>
  <c r="AI93"/>
  <c r="AI94"/>
  <c r="AI95"/>
  <c r="AI96"/>
  <c r="AI97"/>
  <c r="AI98"/>
  <c r="AI99"/>
  <c r="AI100"/>
  <c r="AI101"/>
  <c r="AI102"/>
  <c r="AI103"/>
  <c r="AI104"/>
  <c r="AI105"/>
  <c r="AI106"/>
  <c r="AI107"/>
  <c r="AI108"/>
  <c r="AI109"/>
  <c r="AI110"/>
  <c r="AI111"/>
  <c r="AI112"/>
  <c r="AI113"/>
  <c r="AI114"/>
  <c r="AI115"/>
  <c r="AI116"/>
  <c r="AI117"/>
  <c r="AI118"/>
  <c r="AI119"/>
  <c r="AI120"/>
  <c r="AI121"/>
  <c r="AI122"/>
  <c r="AI123"/>
  <c r="AI124"/>
  <c r="AI125"/>
  <c r="AI126"/>
  <c r="AI127"/>
  <c r="AI128"/>
  <c r="AI129"/>
  <c r="AI130"/>
  <c r="AI131"/>
  <c r="AI132"/>
  <c r="AI133"/>
  <c r="AI134"/>
  <c r="AI135"/>
  <c r="AI136"/>
  <c r="AI137"/>
  <c r="AI138"/>
  <c r="AI139"/>
  <c r="AI140"/>
  <c r="AI141"/>
  <c r="AI142"/>
  <c r="AI143"/>
  <c r="AI144"/>
  <c r="AI145"/>
  <c r="AI146"/>
  <c r="AI147"/>
  <c r="AI148"/>
  <c r="AI149"/>
  <c r="AI150"/>
  <c r="AI151"/>
  <c r="AI152"/>
  <c r="AI153"/>
  <c r="AI154"/>
  <c r="AI155"/>
  <c r="AI156"/>
  <c r="AI157"/>
  <c r="AI158"/>
  <c r="AI159"/>
  <c r="A3"/>
  <c r="A2"/>
  <c r="AT55"/>
  <c r="AT56"/>
  <c r="AT57"/>
  <c r="AT58"/>
  <c r="AT59"/>
  <c r="AT60"/>
  <c r="AT61"/>
  <c r="AT62"/>
  <c r="AT63"/>
  <c r="AT64"/>
  <c r="AT65"/>
  <c r="AT66"/>
  <c r="AT67"/>
  <c r="AT68"/>
  <c r="AT69"/>
  <c r="AT70"/>
  <c r="AT71"/>
  <c r="AT72"/>
  <c r="AT73"/>
  <c r="AT74"/>
  <c r="AT75"/>
  <c r="AT76"/>
  <c r="AT77"/>
  <c r="AT78"/>
  <c r="AT79"/>
  <c r="AT80"/>
  <c r="AT81"/>
  <c r="AT82"/>
  <c r="AT83"/>
  <c r="AT84"/>
  <c r="AT85"/>
  <c r="AT86"/>
  <c r="AT87"/>
  <c r="AT88"/>
  <c r="AT89"/>
  <c r="AT90"/>
  <c r="AT91"/>
  <c r="AT92"/>
  <c r="AT93"/>
  <c r="AT94"/>
  <c r="AT95"/>
  <c r="AT96"/>
  <c r="AT97"/>
  <c r="AT98"/>
  <c r="AT99"/>
  <c r="AT100"/>
  <c r="AT101"/>
  <c r="AT102"/>
  <c r="AT103"/>
  <c r="AT104"/>
  <c r="AT105"/>
  <c r="AT106"/>
  <c r="AT107"/>
  <c r="AT108"/>
  <c r="AT109"/>
  <c r="AT110"/>
  <c r="AT111"/>
  <c r="AT112"/>
  <c r="AT113"/>
  <c r="AT114"/>
  <c r="AT115"/>
  <c r="AT116"/>
  <c r="AT117"/>
  <c r="AT118"/>
  <c r="AT119"/>
  <c r="AT120"/>
  <c r="AT121"/>
  <c r="AT122"/>
  <c r="AT123"/>
  <c r="AT124"/>
  <c r="AT125"/>
  <c r="AT126"/>
  <c r="AT127"/>
  <c r="AT128"/>
  <c r="AT129"/>
  <c r="AT130"/>
  <c r="AT131"/>
  <c r="AT132"/>
  <c r="AT133"/>
  <c r="AT134"/>
  <c r="AT135"/>
  <c r="AT136"/>
  <c r="AT137"/>
  <c r="AT138"/>
  <c r="AT139"/>
  <c r="AT140"/>
  <c r="AT141"/>
  <c r="AT142"/>
  <c r="AT143"/>
  <c r="AT144"/>
  <c r="AT145"/>
  <c r="AT146"/>
  <c r="AT147"/>
  <c r="AT148"/>
  <c r="AT149"/>
  <c r="AT150"/>
  <c r="AT151"/>
  <c r="AT152"/>
  <c r="AT153"/>
  <c r="AT154"/>
  <c r="AT155"/>
  <c r="AT156"/>
  <c r="AT157"/>
  <c r="AT158"/>
  <c r="AT159"/>
  <c r="B11"/>
  <c r="C9" s="1"/>
  <c r="B14"/>
  <c r="C12" s="1"/>
  <c r="B17"/>
  <c r="C15" s="1"/>
  <c r="B20"/>
  <c r="C20" s="1"/>
  <c r="B23"/>
  <c r="C21" s="1"/>
  <c r="B26"/>
  <c r="C24" s="1"/>
  <c r="B29"/>
  <c r="C27" s="1"/>
  <c r="B32"/>
  <c r="C32" s="1"/>
  <c r="B35"/>
  <c r="C34" s="1"/>
  <c r="B38"/>
  <c r="C36" s="1"/>
  <c r="B41"/>
  <c r="C39" s="1"/>
  <c r="B44"/>
  <c r="C44" s="1"/>
  <c r="B47"/>
  <c r="C46" s="1"/>
  <c r="B50"/>
  <c r="C48" s="1"/>
  <c r="B53"/>
  <c r="C52" s="1"/>
  <c r="B56"/>
  <c r="C56" s="1"/>
  <c r="B59"/>
  <c r="C57" s="1"/>
  <c r="B62"/>
  <c r="C60" s="1"/>
  <c r="B65"/>
  <c r="C64" s="1"/>
  <c r="B68"/>
  <c r="C68" s="1"/>
  <c r="B71"/>
  <c r="C69" s="1"/>
  <c r="B74"/>
  <c r="C72" s="1"/>
  <c r="B77"/>
  <c r="C75" s="1"/>
  <c r="B80"/>
  <c r="C80" s="1"/>
  <c r="B83"/>
  <c r="C82" s="1"/>
  <c r="B86"/>
  <c r="C84" s="1"/>
  <c r="B89"/>
  <c r="C87" s="1"/>
  <c r="B92"/>
  <c r="C92" s="1"/>
  <c r="B95"/>
  <c r="C93" s="1"/>
  <c r="B98"/>
  <c r="C98" s="1"/>
  <c r="B101"/>
  <c r="C99" s="1"/>
  <c r="B104"/>
  <c r="C104" s="1"/>
  <c r="B107"/>
  <c r="C105" s="1"/>
  <c r="B110"/>
  <c r="C110" s="1"/>
  <c r="B113"/>
  <c r="C112" s="1"/>
  <c r="B116"/>
  <c r="C116" s="1"/>
  <c r="B119"/>
  <c r="C117" s="1"/>
  <c r="B122"/>
  <c r="C122" s="1"/>
  <c r="B125"/>
  <c r="C123" s="1"/>
  <c r="B128"/>
  <c r="C128" s="1"/>
  <c r="B131"/>
  <c r="C129" s="1"/>
  <c r="B134"/>
  <c r="C134" s="1"/>
  <c r="B137"/>
  <c r="C135" s="1"/>
  <c r="B140"/>
  <c r="C140" s="1"/>
  <c r="B143"/>
  <c r="C141" s="1"/>
  <c r="B146"/>
  <c r="C146" s="1"/>
  <c r="B149"/>
  <c r="C148" s="1"/>
  <c r="B152"/>
  <c r="C152" s="1"/>
  <c r="B155"/>
  <c r="C153" s="1"/>
  <c r="B158"/>
  <c r="C158" s="1"/>
  <c r="B8"/>
  <c r="C7" s="1"/>
  <c r="C159"/>
  <c r="B5"/>
  <c r="C3" s="1"/>
  <c r="B12"/>
  <c r="B13"/>
  <c r="B15"/>
  <c r="B16"/>
  <c r="B18"/>
  <c r="B19"/>
  <c r="B21"/>
  <c r="B22"/>
  <c r="B24"/>
  <c r="B25"/>
  <c r="B27"/>
  <c r="B28"/>
  <c r="B30"/>
  <c r="B31"/>
  <c r="B33"/>
  <c r="B34"/>
  <c r="B36"/>
  <c r="B37"/>
  <c r="B39"/>
  <c r="B40"/>
  <c r="B42"/>
  <c r="B43"/>
  <c r="B45"/>
  <c r="B46"/>
  <c r="B48"/>
  <c r="B49"/>
  <c r="B51"/>
  <c r="B52"/>
  <c r="B54"/>
  <c r="B55"/>
  <c r="B57"/>
  <c r="B58"/>
  <c r="B60"/>
  <c r="B61"/>
  <c r="B63"/>
  <c r="B64"/>
  <c r="B66"/>
  <c r="B67"/>
  <c r="B69"/>
  <c r="B70"/>
  <c r="B72"/>
  <c r="B73"/>
  <c r="B75"/>
  <c r="B76"/>
  <c r="B78"/>
  <c r="B79"/>
  <c r="B81"/>
  <c r="B82"/>
  <c r="B84"/>
  <c r="B85"/>
  <c r="B87"/>
  <c r="B88"/>
  <c r="B90"/>
  <c r="B91"/>
  <c r="B93"/>
  <c r="B94"/>
  <c r="B96"/>
  <c r="B97"/>
  <c r="B99"/>
  <c r="B100"/>
  <c r="B102"/>
  <c r="B103"/>
  <c r="B105"/>
  <c r="B106"/>
  <c r="B108"/>
  <c r="B109"/>
  <c r="B111"/>
  <c r="B112"/>
  <c r="B114"/>
  <c r="B115"/>
  <c r="B117"/>
  <c r="B118"/>
  <c r="B120"/>
  <c r="B121"/>
  <c r="B123"/>
  <c r="B124"/>
  <c r="B126"/>
  <c r="B127"/>
  <c r="B129"/>
  <c r="B130"/>
  <c r="B132"/>
  <c r="B133"/>
  <c r="B135"/>
  <c r="B136"/>
  <c r="B138"/>
  <c r="B139"/>
  <c r="B141"/>
  <c r="B142"/>
  <c r="B144"/>
  <c r="B145"/>
  <c r="B147"/>
  <c r="B148"/>
  <c r="B150"/>
  <c r="B151"/>
  <c r="B153"/>
  <c r="B154"/>
  <c r="B156"/>
  <c r="B157"/>
  <c r="B159"/>
  <c r="B4"/>
  <c r="B6"/>
  <c r="B7"/>
  <c r="B9"/>
  <c r="B10"/>
  <c r="B3"/>
  <c r="C137"/>
  <c r="C106"/>
  <c r="C58"/>
  <c r="C29"/>
  <c r="C23"/>
  <c r="C30"/>
  <c r="C89"/>
  <c r="C35"/>
  <c r="AQ159"/>
  <c r="AQ158"/>
  <c r="AQ157"/>
  <c r="AQ156"/>
  <c r="AQ155"/>
  <c r="AQ154"/>
  <c r="AQ153"/>
  <c r="AQ152"/>
  <c r="AQ151"/>
  <c r="AQ150"/>
  <c r="AQ149"/>
  <c r="AQ148"/>
  <c r="AQ147"/>
  <c r="AQ146"/>
  <c r="AQ145"/>
  <c r="AQ144"/>
  <c r="AQ143"/>
  <c r="AQ142"/>
  <c r="AQ141"/>
  <c r="AQ140"/>
  <c r="AQ139"/>
  <c r="AQ138"/>
  <c r="AQ137"/>
  <c r="AQ136"/>
  <c r="AQ135"/>
  <c r="AQ134"/>
  <c r="AQ133"/>
  <c r="AQ132"/>
  <c r="AQ131"/>
  <c r="AQ130"/>
  <c r="AQ129"/>
  <c r="AQ128"/>
  <c r="AQ127"/>
  <c r="AQ126"/>
  <c r="AQ125"/>
  <c r="AQ124"/>
  <c r="AQ123"/>
  <c r="AQ122"/>
  <c r="AQ121"/>
  <c r="AQ120"/>
  <c r="AQ119"/>
  <c r="AQ118"/>
  <c r="AQ117"/>
  <c r="AQ116"/>
  <c r="AQ115"/>
  <c r="AQ114"/>
  <c r="AQ113"/>
  <c r="AQ112"/>
  <c r="AQ111"/>
  <c r="AQ110"/>
  <c r="AQ109"/>
  <c r="AQ108"/>
  <c r="AQ107"/>
  <c r="AQ106"/>
  <c r="AQ105"/>
  <c r="AQ104"/>
  <c r="AQ103"/>
  <c r="AQ102"/>
  <c r="AQ101"/>
  <c r="AQ100"/>
  <c r="AQ99"/>
  <c r="AQ98"/>
  <c r="AQ97"/>
  <c r="AQ96"/>
  <c r="AQ95"/>
  <c r="AQ94"/>
  <c r="AQ93"/>
  <c r="AQ92"/>
  <c r="AQ91"/>
  <c r="AQ90"/>
  <c r="AQ89"/>
  <c r="AQ88"/>
  <c r="AN157"/>
  <c r="AN155"/>
  <c r="AN153"/>
  <c r="AN151"/>
  <c r="AN149"/>
  <c r="AN147"/>
  <c r="AN145"/>
  <c r="AN143"/>
  <c r="AN141"/>
  <c r="AN139"/>
  <c r="AN137"/>
  <c r="AN135"/>
  <c r="AN133"/>
  <c r="AN131"/>
  <c r="AN129"/>
  <c r="AN127"/>
  <c r="AN125"/>
  <c r="AN123"/>
  <c r="AN121"/>
  <c r="AN119"/>
  <c r="AN117"/>
  <c r="AN115"/>
  <c r="AN113"/>
  <c r="AN111"/>
  <c r="AN109"/>
  <c r="AN107"/>
  <c r="AN105"/>
  <c r="AN103"/>
  <c r="AN101"/>
  <c r="AN99"/>
  <c r="AN97"/>
  <c r="AN95"/>
  <c r="AN93"/>
  <c r="AN91"/>
  <c r="AN89"/>
  <c r="AN87"/>
  <c r="AN85"/>
  <c r="AN83"/>
  <c r="AN81"/>
  <c r="AN79"/>
  <c r="AN77"/>
  <c r="AN75"/>
  <c r="AN73"/>
  <c r="AN71"/>
  <c r="AN69"/>
  <c r="AN67"/>
  <c r="AN65"/>
  <c r="AN63"/>
  <c r="AN61"/>
  <c r="AN59"/>
  <c r="AN57"/>
  <c r="AN55"/>
  <c r="AN53"/>
  <c r="AN51"/>
  <c r="AN49"/>
  <c r="AN47"/>
  <c r="AN45"/>
  <c r="AN43"/>
  <c r="AN41"/>
  <c r="AN39"/>
  <c r="AN37"/>
  <c r="AN35"/>
  <c r="AN33"/>
  <c r="AN31"/>
  <c r="AN29"/>
  <c r="AN27"/>
  <c r="AN25"/>
  <c r="AN23"/>
  <c r="AN21"/>
  <c r="AN19"/>
  <c r="AN17"/>
  <c r="AN15"/>
  <c r="AN13"/>
  <c r="AN11"/>
  <c r="AN9"/>
  <c r="AN7"/>
  <c r="AN5"/>
  <c r="AN156"/>
  <c r="AN152"/>
  <c r="AN148"/>
  <c r="AN144"/>
  <c r="AN140"/>
  <c r="AN136"/>
  <c r="AN132"/>
  <c r="AN128"/>
  <c r="AN124"/>
  <c r="AN120"/>
  <c r="AN116"/>
  <c r="AN112"/>
  <c r="AN108"/>
  <c r="AN104"/>
  <c r="AN100"/>
  <c r="AN96"/>
  <c r="AN92"/>
  <c r="AN88"/>
  <c r="AN84"/>
  <c r="AN80"/>
  <c r="AN76"/>
  <c r="AN72"/>
  <c r="AN68"/>
  <c r="AN64"/>
  <c r="AN60"/>
  <c r="AN56"/>
  <c r="AN52"/>
  <c r="AN48"/>
  <c r="AN44"/>
  <c r="AN40"/>
  <c r="AN36"/>
  <c r="AN32"/>
  <c r="AN28"/>
  <c r="AN24"/>
  <c r="AN20"/>
  <c r="AN16"/>
  <c r="AN12"/>
  <c r="AN8"/>
  <c r="AN4"/>
  <c r="AN159"/>
  <c r="AN158"/>
  <c r="AN154"/>
  <c r="AN150"/>
  <c r="AN146"/>
  <c r="AN142"/>
  <c r="AN138"/>
  <c r="AN134"/>
  <c r="AN130"/>
  <c r="AN126"/>
  <c r="AN122"/>
  <c r="AN118"/>
  <c r="AN114"/>
  <c r="AN110"/>
  <c r="AN106"/>
  <c r="AN102"/>
  <c r="AN98"/>
  <c r="AN94"/>
  <c r="AN90"/>
  <c r="AN86"/>
  <c r="AN82"/>
  <c r="AN78"/>
  <c r="AN74"/>
  <c r="AN70"/>
  <c r="AN66"/>
  <c r="AN62"/>
  <c r="AN58"/>
  <c r="AN54"/>
  <c r="AN50"/>
  <c r="AN46"/>
  <c r="AN42"/>
  <c r="AN38"/>
  <c r="AN34"/>
  <c r="AN30"/>
  <c r="AN26"/>
  <c r="AN22"/>
  <c r="AN18"/>
  <c r="AN14"/>
  <c r="AN10"/>
  <c r="AN6"/>
  <c r="AQ87"/>
  <c r="AQ86"/>
  <c r="AQ85"/>
  <c r="AQ84"/>
  <c r="AQ83"/>
  <c r="AQ82"/>
  <c r="AQ81"/>
  <c r="AQ80"/>
  <c r="AQ79"/>
  <c r="AQ78"/>
  <c r="AQ77"/>
  <c r="AQ76"/>
  <c r="AQ75"/>
  <c r="AQ74"/>
  <c r="AQ73"/>
  <c r="AQ72"/>
  <c r="AQ71"/>
  <c r="AQ70"/>
  <c r="AQ69"/>
  <c r="AQ68"/>
  <c r="AQ67"/>
  <c r="AQ66"/>
  <c r="AQ65"/>
  <c r="AQ64"/>
  <c r="AQ63"/>
  <c r="AQ62"/>
  <c r="AQ61"/>
  <c r="AQ60"/>
  <c r="AQ59"/>
  <c r="AQ58"/>
  <c r="AQ57"/>
  <c r="AQ56"/>
  <c r="AQ55"/>
  <c r="AQ54"/>
  <c r="AQ53"/>
  <c r="AQ52"/>
  <c r="AQ51"/>
  <c r="AQ50"/>
  <c r="AQ49"/>
  <c r="AQ48"/>
  <c r="AQ47"/>
  <c r="AQ46"/>
  <c r="AQ45"/>
  <c r="AQ44"/>
  <c r="AQ43"/>
  <c r="AQ42"/>
  <c r="AQ41"/>
  <c r="AQ40"/>
  <c r="AQ39"/>
  <c r="AQ38"/>
  <c r="AQ37"/>
  <c r="AQ36"/>
  <c r="AQ35"/>
  <c r="AQ34"/>
  <c r="AQ33"/>
  <c r="AQ32"/>
  <c r="AQ31"/>
  <c r="AQ30"/>
  <c r="AQ29"/>
  <c r="AQ28"/>
  <c r="AQ27"/>
  <c r="AQ26"/>
  <c r="AQ25"/>
  <c r="AQ24"/>
  <c r="AQ23"/>
  <c r="AQ22"/>
  <c r="AQ21"/>
  <c r="AQ20"/>
  <c r="AQ19"/>
  <c r="AQ18"/>
  <c r="AQ17"/>
  <c r="AQ16"/>
  <c r="AQ15"/>
  <c r="AQ14"/>
  <c r="AQ12"/>
  <c r="AO4"/>
  <c r="C131"/>
  <c r="C133"/>
  <c r="C142"/>
  <c r="C147"/>
  <c r="C154"/>
  <c r="C130"/>
  <c r="C143"/>
  <c r="C155"/>
  <c r="C150"/>
  <c r="C102"/>
  <c r="C138"/>
  <c r="C151"/>
  <c r="C139"/>
  <c r="C127"/>
  <c r="C103"/>
  <c r="C145"/>
  <c r="BA131" l="1"/>
  <c r="CL6"/>
  <c r="I6" s="1"/>
  <c r="CL9"/>
  <c r="I9" s="1"/>
  <c r="AA9" s="1"/>
  <c r="CL8"/>
  <c r="I8" s="1"/>
  <c r="AA8" s="1"/>
  <c r="CL7"/>
  <c r="I7" s="1"/>
  <c r="AA7" s="1"/>
  <c r="CL3"/>
  <c r="I3" s="1"/>
  <c r="CL11"/>
  <c r="I11" s="1"/>
  <c r="AA11" s="1"/>
  <c r="CL10"/>
  <c r="I10" s="1"/>
  <c r="AA10" s="1"/>
  <c r="CL5"/>
  <c r="I5" s="1"/>
  <c r="CL4"/>
  <c r="I4" s="1"/>
  <c r="BT87"/>
  <c r="BA15"/>
  <c r="BB15" s="1"/>
  <c r="BA18"/>
  <c r="BB18" s="1"/>
  <c r="BA11"/>
  <c r="BB11" s="1"/>
  <c r="BA125"/>
  <c r="BA128"/>
  <c r="BA156"/>
  <c r="BT123"/>
  <c r="BT27"/>
  <c r="BT99"/>
  <c r="BT75"/>
  <c r="Z152"/>
  <c r="V152"/>
  <c r="AD152" s="1"/>
  <c r="Z148"/>
  <c r="V148"/>
  <c r="AD148" s="1"/>
  <c r="Z136"/>
  <c r="V136"/>
  <c r="AD136" s="1"/>
  <c r="Z132"/>
  <c r="V132"/>
  <c r="AD132" s="1"/>
  <c r="Z128"/>
  <c r="V128"/>
  <c r="AD128" s="1"/>
  <c r="Z120"/>
  <c r="V120"/>
  <c r="AD120" s="1"/>
  <c r="Z116"/>
  <c r="V116"/>
  <c r="AD116" s="1"/>
  <c r="Z112"/>
  <c r="V112"/>
  <c r="AD112" s="1"/>
  <c r="Z108"/>
  <c r="V108"/>
  <c r="AD108" s="1"/>
  <c r="Z100"/>
  <c r="V100"/>
  <c r="AD100" s="1"/>
  <c r="Z96"/>
  <c r="V96"/>
  <c r="AD96" s="1"/>
  <c r="Z88"/>
  <c r="V88"/>
  <c r="AD88" s="1"/>
  <c r="Z84"/>
  <c r="V84"/>
  <c r="AD84" s="1"/>
  <c r="Z80"/>
  <c r="V80"/>
  <c r="AD80" s="1"/>
  <c r="Z76"/>
  <c r="V76"/>
  <c r="AD76" s="1"/>
  <c r="Z72"/>
  <c r="V72"/>
  <c r="AD72" s="1"/>
  <c r="Z68"/>
  <c r="V68"/>
  <c r="AD68" s="1"/>
  <c r="Z64"/>
  <c r="V64"/>
  <c r="AD64" s="1"/>
  <c r="Z60"/>
  <c r="V60"/>
  <c r="AD60" s="1"/>
  <c r="Z56"/>
  <c r="V56"/>
  <c r="AD56" s="1"/>
  <c r="Z48"/>
  <c r="V48"/>
  <c r="AD48" s="1"/>
  <c r="Z40"/>
  <c r="V40"/>
  <c r="AD40" s="1"/>
  <c r="Z32"/>
  <c r="V32"/>
  <c r="AD32" s="1"/>
  <c r="Z28"/>
  <c r="V28"/>
  <c r="AD28" s="1"/>
  <c r="Z20"/>
  <c r="V20"/>
  <c r="AD20" s="1"/>
  <c r="T138"/>
  <c r="BX138" s="1"/>
  <c r="BT126"/>
  <c r="T126"/>
  <c r="BX126" s="1"/>
  <c r="BT90"/>
  <c r="T90"/>
  <c r="BX90" s="1"/>
  <c r="T78"/>
  <c r="BX78" s="1"/>
  <c r="BT66"/>
  <c r="T66"/>
  <c r="BX66" s="1"/>
  <c r="BT54"/>
  <c r="T54"/>
  <c r="BX54" s="1"/>
  <c r="Z157"/>
  <c r="V157"/>
  <c r="AD157" s="1"/>
  <c r="Z149"/>
  <c r="V149"/>
  <c r="AD149" s="1"/>
  <c r="Z145"/>
  <c r="V145"/>
  <c r="AD145" s="1"/>
  <c r="Z141"/>
  <c r="V141"/>
  <c r="AD141" s="1"/>
  <c r="Z125"/>
  <c r="V125"/>
  <c r="AD125" s="1"/>
  <c r="Z121"/>
  <c r="V121"/>
  <c r="AD121" s="1"/>
  <c r="Z101"/>
  <c r="V101"/>
  <c r="AD101" s="1"/>
  <c r="Z97"/>
  <c r="V97"/>
  <c r="AD97" s="1"/>
  <c r="Z77"/>
  <c r="V77"/>
  <c r="AD77" s="1"/>
  <c r="Z73"/>
  <c r="V73"/>
  <c r="AD73" s="1"/>
  <c r="Z69"/>
  <c r="V69"/>
  <c r="AD69" s="1"/>
  <c r="Z65"/>
  <c r="V65"/>
  <c r="AD65" s="1"/>
  <c r="Z61"/>
  <c r="V61"/>
  <c r="AD61" s="1"/>
  <c r="Z41"/>
  <c r="V41"/>
  <c r="AD41" s="1"/>
  <c r="Z37"/>
  <c r="V37"/>
  <c r="AD37" s="1"/>
  <c r="Z29"/>
  <c r="V29"/>
  <c r="AD29" s="1"/>
  <c r="Z25"/>
  <c r="V25"/>
  <c r="AD25" s="1"/>
  <c r="Z17"/>
  <c r="V17"/>
  <c r="AD17" s="1"/>
  <c r="T129"/>
  <c r="BX129" s="1"/>
  <c r="T117"/>
  <c r="BX117" s="1"/>
  <c r="T105"/>
  <c r="BX105" s="1"/>
  <c r="T93"/>
  <c r="BX93" s="1"/>
  <c r="T57"/>
  <c r="BX57" s="1"/>
  <c r="Z158"/>
  <c r="V158"/>
  <c r="AD158" s="1"/>
  <c r="Z154"/>
  <c r="V154"/>
  <c r="AD154" s="1"/>
  <c r="Z150"/>
  <c r="V150"/>
  <c r="AD150" s="1"/>
  <c r="Z146"/>
  <c r="V146"/>
  <c r="AD146" s="1"/>
  <c r="Z142"/>
  <c r="V142"/>
  <c r="AD142" s="1"/>
  <c r="Z138"/>
  <c r="V138"/>
  <c r="AD138" s="1"/>
  <c r="Z134"/>
  <c r="V134"/>
  <c r="AD134" s="1"/>
  <c r="Z130"/>
  <c r="V130"/>
  <c r="AD130" s="1"/>
  <c r="Z126"/>
  <c r="V126"/>
  <c r="AD126" s="1"/>
  <c r="Z118"/>
  <c r="V118"/>
  <c r="AD118" s="1"/>
  <c r="Z114"/>
  <c r="V114"/>
  <c r="AD114" s="1"/>
  <c r="Z102"/>
  <c r="V102"/>
  <c r="AD102" s="1"/>
  <c r="Z98"/>
  <c r="V98"/>
  <c r="AD98" s="1"/>
  <c r="Z86"/>
  <c r="V86"/>
  <c r="AD86" s="1"/>
  <c r="Z78"/>
  <c r="V78"/>
  <c r="AD78" s="1"/>
  <c r="Z74"/>
  <c r="V74"/>
  <c r="AD74" s="1"/>
  <c r="Z70"/>
  <c r="V70"/>
  <c r="AD70" s="1"/>
  <c r="Z58"/>
  <c r="V58"/>
  <c r="AD58" s="1"/>
  <c r="Z42"/>
  <c r="V42"/>
  <c r="AD42" s="1"/>
  <c r="Z34"/>
  <c r="V34"/>
  <c r="AD34" s="1"/>
  <c r="Z18"/>
  <c r="V18"/>
  <c r="AD18" s="1"/>
  <c r="T120"/>
  <c r="BX120" s="1"/>
  <c r="T108"/>
  <c r="Z155"/>
  <c r="V155"/>
  <c r="AD155" s="1"/>
  <c r="Z147"/>
  <c r="V147"/>
  <c r="AD147" s="1"/>
  <c r="Z135"/>
  <c r="V135"/>
  <c r="AD135" s="1"/>
  <c r="Z119"/>
  <c r="V119"/>
  <c r="AD119" s="1"/>
  <c r="Z107"/>
  <c r="V107"/>
  <c r="AD107" s="1"/>
  <c r="Z103"/>
  <c r="V103"/>
  <c r="AD103" s="1"/>
  <c r="Z83"/>
  <c r="V83"/>
  <c r="AD83" s="1"/>
  <c r="Z75"/>
  <c r="V75"/>
  <c r="AD75" s="1"/>
  <c r="Z59"/>
  <c r="V59"/>
  <c r="AD59" s="1"/>
  <c r="Z47"/>
  <c r="V47"/>
  <c r="AD47" s="1"/>
  <c r="Z35"/>
  <c r="V35"/>
  <c r="AD35" s="1"/>
  <c r="Z31"/>
  <c r="V31"/>
  <c r="AD31" s="1"/>
  <c r="Z27"/>
  <c r="V27"/>
  <c r="AD27" s="1"/>
  <c r="T147"/>
  <c r="BX147" s="1"/>
  <c r="T135"/>
  <c r="BX135" s="1"/>
  <c r="T51"/>
  <c r="BX51" s="1"/>
  <c r="Z16"/>
  <c r="BR24"/>
  <c r="BR48"/>
  <c r="BR120"/>
  <c r="BR132"/>
  <c r="BR144"/>
  <c r="Z153"/>
  <c r="BR84"/>
  <c r="BR156"/>
  <c r="BT147"/>
  <c r="BT39"/>
  <c r="BT111"/>
  <c r="BT51"/>
  <c r="BT63"/>
  <c r="BT102"/>
  <c r="BT150"/>
  <c r="BT114"/>
  <c r="BT30"/>
  <c r="BT138"/>
  <c r="BT78"/>
  <c r="BT18"/>
  <c r="BT42"/>
  <c r="BT117"/>
  <c r="BT45"/>
  <c r="DA8"/>
  <c r="AC120"/>
  <c r="BV156"/>
  <c r="BV144"/>
  <c r="BV132"/>
  <c r="BV120"/>
  <c r="BV108"/>
  <c r="BV96"/>
  <c r="BV84"/>
  <c r="BV72"/>
  <c r="BV60"/>
  <c r="BV48"/>
  <c r="BV36"/>
  <c r="BV24"/>
  <c r="Z156"/>
  <c r="W76"/>
  <c r="Z85"/>
  <c r="Z36"/>
  <c r="Z92"/>
  <c r="Z124"/>
  <c r="Z105"/>
  <c r="Z144"/>
  <c r="Z52"/>
  <c r="Z93"/>
  <c r="Z44"/>
  <c r="Z104"/>
  <c r="Z33"/>
  <c r="Z24"/>
  <c r="Z140"/>
  <c r="Z53"/>
  <c r="AB48"/>
  <c r="AC36"/>
  <c r="BR36"/>
  <c r="AC72"/>
  <c r="BR72"/>
  <c r="AC96"/>
  <c r="BR96"/>
  <c r="AC108"/>
  <c r="BR108"/>
  <c r="BR51"/>
  <c r="BR75"/>
  <c r="BR21"/>
  <c r="BR33"/>
  <c r="BR45"/>
  <c r="BR57"/>
  <c r="BR69"/>
  <c r="BR81"/>
  <c r="BR93"/>
  <c r="BR105"/>
  <c r="BR117"/>
  <c r="BR129"/>
  <c r="BR141"/>
  <c r="BR153"/>
  <c r="AC60"/>
  <c r="BR60"/>
  <c r="AC48"/>
  <c r="BR15"/>
  <c r="BR27"/>
  <c r="BR39"/>
  <c r="BR63"/>
  <c r="BR87"/>
  <c r="BR99"/>
  <c r="BR111"/>
  <c r="BR123"/>
  <c r="BR135"/>
  <c r="BR147"/>
  <c r="AC87"/>
  <c r="AC75"/>
  <c r="AC51"/>
  <c r="AC27"/>
  <c r="BR18"/>
  <c r="BR30"/>
  <c r="BR42"/>
  <c r="BR54"/>
  <c r="BR66"/>
  <c r="BR78"/>
  <c r="BR90"/>
  <c r="BR102"/>
  <c r="BR114"/>
  <c r="BR126"/>
  <c r="BR138"/>
  <c r="BR150"/>
  <c r="AB96"/>
  <c r="W85"/>
  <c r="AB144"/>
  <c r="AB147"/>
  <c r="BV147"/>
  <c r="AB135"/>
  <c r="BV135"/>
  <c r="AB99"/>
  <c r="BV99"/>
  <c r="AB51"/>
  <c r="BV51"/>
  <c r="AB27"/>
  <c r="BV27"/>
  <c r="AB60"/>
  <c r="AB108"/>
  <c r="AB156"/>
  <c r="BV123"/>
  <c r="BV111"/>
  <c r="BV87"/>
  <c r="BV75"/>
  <c r="BV63"/>
  <c r="BV39"/>
  <c r="BV15"/>
  <c r="W156"/>
  <c r="W109"/>
  <c r="W93"/>
  <c r="W57"/>
  <c r="W21"/>
  <c r="AB141"/>
  <c r="BV141"/>
  <c r="AB129"/>
  <c r="BV129"/>
  <c r="AB117"/>
  <c r="BV117"/>
  <c r="AB105"/>
  <c r="BV105"/>
  <c r="AB93"/>
  <c r="BV93"/>
  <c r="AB81"/>
  <c r="BV81"/>
  <c r="AB69"/>
  <c r="BV69"/>
  <c r="AB57"/>
  <c r="BV57"/>
  <c r="AB45"/>
  <c r="BV45"/>
  <c r="AB33"/>
  <c r="BV33"/>
  <c r="AB21"/>
  <c r="BV21"/>
  <c r="W106"/>
  <c r="W94"/>
  <c r="W38"/>
  <c r="W30"/>
  <c r="AB36"/>
  <c r="AB84"/>
  <c r="AB132"/>
  <c r="BV153"/>
  <c r="W44"/>
  <c r="W52"/>
  <c r="AB138"/>
  <c r="BV138"/>
  <c r="AB126"/>
  <c r="BV126"/>
  <c r="AB114"/>
  <c r="BV114"/>
  <c r="AB90"/>
  <c r="BV90"/>
  <c r="AB78"/>
  <c r="BV78"/>
  <c r="AB66"/>
  <c r="BV66"/>
  <c r="AB54"/>
  <c r="BV54"/>
  <c r="AB42"/>
  <c r="BV42"/>
  <c r="AB30"/>
  <c r="BV30"/>
  <c r="AB18"/>
  <c r="BV18"/>
  <c r="W151"/>
  <c r="W131"/>
  <c r="W95"/>
  <c r="W87"/>
  <c r="W79"/>
  <c r="W51"/>
  <c r="W15"/>
  <c r="AB24"/>
  <c r="AB72"/>
  <c r="AB120"/>
  <c r="BV150"/>
  <c r="BV102"/>
  <c r="C6"/>
  <c r="C124"/>
  <c r="C149"/>
  <c r="BA111"/>
  <c r="DA158"/>
  <c r="DA138"/>
  <c r="DA130"/>
  <c r="DA118"/>
  <c r="DA110"/>
  <c r="DA90"/>
  <c r="DA70"/>
  <c r="DA62"/>
  <c r="DA50"/>
  <c r="DA42"/>
  <c r="DA157"/>
  <c r="DA149"/>
  <c r="DA137"/>
  <c r="DA129"/>
  <c r="DA117"/>
  <c r="DA109"/>
  <c r="DA89"/>
  <c r="DA81"/>
  <c r="DA69"/>
  <c r="DA61"/>
  <c r="DA49"/>
  <c r="DA41"/>
  <c r="C65"/>
  <c r="C125"/>
  <c r="C136"/>
  <c r="C113"/>
  <c r="C53"/>
  <c r="C88"/>
  <c r="DA155"/>
  <c r="DA151"/>
  <c r="DA147"/>
  <c r="DA143"/>
  <c r="DA135"/>
  <c r="DA127"/>
  <c r="DA123"/>
  <c r="DA115"/>
  <c r="DA107"/>
  <c r="DA103"/>
  <c r="DA95"/>
  <c r="DA87"/>
  <c r="DA83"/>
  <c r="DA79"/>
  <c r="DA75"/>
  <c r="DA67"/>
  <c r="DA59"/>
  <c r="DA55"/>
  <c r="DA47"/>
  <c r="DA39"/>
  <c r="DA35"/>
  <c r="AC153"/>
  <c r="BE123"/>
  <c r="BH123" s="1"/>
  <c r="U111"/>
  <c r="BE99"/>
  <c r="BH99" s="1"/>
  <c r="U87"/>
  <c r="BE75"/>
  <c r="BH75" s="1"/>
  <c r="BP63"/>
  <c r="BP39"/>
  <c r="BE27"/>
  <c r="BH27" s="1"/>
  <c r="AC18"/>
  <c r="AC30"/>
  <c r="AC42"/>
  <c r="AC66"/>
  <c r="AC78"/>
  <c r="AC90"/>
  <c r="AC102"/>
  <c r="AC114"/>
  <c r="AC126"/>
  <c r="AC138"/>
  <c r="AC150"/>
  <c r="BP150"/>
  <c r="BP114"/>
  <c r="BE102"/>
  <c r="BH102" s="1"/>
  <c r="U42"/>
  <c r="BP30"/>
  <c r="BE18"/>
  <c r="BH18" s="1"/>
  <c r="AC21"/>
  <c r="AC33"/>
  <c r="AC45"/>
  <c r="AC57"/>
  <c r="AC69"/>
  <c r="AC81"/>
  <c r="AC93"/>
  <c r="AC105"/>
  <c r="AC117"/>
  <c r="AC129"/>
  <c r="AC141"/>
  <c r="U153"/>
  <c r="BE141"/>
  <c r="BH141" s="1"/>
  <c r="U81"/>
  <c r="BP69"/>
  <c r="U45"/>
  <c r="U33"/>
  <c r="U21"/>
  <c r="AC24"/>
  <c r="AC84"/>
  <c r="AC132"/>
  <c r="AC144"/>
  <c r="AC156"/>
  <c r="U156"/>
  <c r="BP144"/>
  <c r="U132"/>
  <c r="U96"/>
  <c r="BE84"/>
  <c r="BH84" s="1"/>
  <c r="U72"/>
  <c r="U60"/>
  <c r="BE48"/>
  <c r="BH48" s="1"/>
  <c r="BP36"/>
  <c r="BP24"/>
  <c r="BA64"/>
  <c r="BA93"/>
  <c r="BA113"/>
  <c r="BA50"/>
  <c r="BB50" s="1"/>
  <c r="BA94"/>
  <c r="BA142"/>
  <c r="BA151"/>
  <c r="BA4"/>
  <c r="BA58"/>
  <c r="BA17"/>
  <c r="BB17" s="1"/>
  <c r="BA157"/>
  <c r="BA26"/>
  <c r="BB26" s="1"/>
  <c r="BA99"/>
  <c r="BA92"/>
  <c r="BA98"/>
  <c r="BA116"/>
  <c r="BA71"/>
  <c r="BA29"/>
  <c r="BB29" s="1"/>
  <c r="BA31"/>
  <c r="BB31" s="1"/>
  <c r="BA61"/>
  <c r="BA138"/>
  <c r="BA40"/>
  <c r="BB40" s="1"/>
  <c r="BA67"/>
  <c r="BA19"/>
  <c r="BB19" s="1"/>
  <c r="BA122"/>
  <c r="BA41"/>
  <c r="BB41" s="1"/>
  <c r="BA73"/>
  <c r="DA19"/>
  <c r="DA15"/>
  <c r="DA7"/>
  <c r="DA21"/>
  <c r="DA27"/>
  <c r="DA28"/>
  <c r="DA26"/>
  <c r="DA22"/>
  <c r="DA12"/>
  <c r="DA13"/>
  <c r="DA9"/>
  <c r="DA10"/>
  <c r="DA11"/>
  <c r="DA5"/>
  <c r="DA4"/>
  <c r="BA106"/>
  <c r="BA70"/>
  <c r="BA144"/>
  <c r="BA80"/>
  <c r="BA23"/>
  <c r="BB23" s="1"/>
  <c r="BA22"/>
  <c r="BB22" s="1"/>
  <c r="BA133"/>
  <c r="BA101"/>
  <c r="BA69"/>
  <c r="BA28"/>
  <c r="BB28" s="1"/>
  <c r="BA53"/>
  <c r="BB53" s="1"/>
  <c r="BA72"/>
  <c r="BA129"/>
  <c r="BA65"/>
  <c r="BA59"/>
  <c r="BA91"/>
  <c r="BA123"/>
  <c r="BA155"/>
  <c r="BA35"/>
  <c r="BB35" s="1"/>
  <c r="BA76"/>
  <c r="BA140"/>
  <c r="BA62"/>
  <c r="BA13"/>
  <c r="BB13" s="1"/>
  <c r="BA44"/>
  <c r="BB44" s="1"/>
  <c r="BA146"/>
  <c r="BA12"/>
  <c r="BB12" s="1"/>
  <c r="BA9"/>
  <c r="BB9" s="1"/>
  <c r="BA132"/>
  <c r="BA49"/>
  <c r="BB49" s="1"/>
  <c r="BA46"/>
  <c r="BB46" s="1"/>
  <c r="BA119"/>
  <c r="BA79"/>
  <c r="BA66"/>
  <c r="Z99"/>
  <c r="BA57"/>
  <c r="BA137"/>
  <c r="BA152"/>
  <c r="BA5"/>
  <c r="BA102"/>
  <c r="BA52"/>
  <c r="BB52" s="1"/>
  <c r="BA96"/>
  <c r="BA7"/>
  <c r="BB7" s="1"/>
  <c r="BA16"/>
  <c r="BB16" s="1"/>
  <c r="BA141"/>
  <c r="BA109"/>
  <c r="BA77"/>
  <c r="BA24"/>
  <c r="BB24" s="1"/>
  <c r="BA114"/>
  <c r="BA118"/>
  <c r="BA104"/>
  <c r="BA145"/>
  <c r="BA81"/>
  <c r="Z15"/>
  <c r="BA47"/>
  <c r="BB47" s="1"/>
  <c r="BA83"/>
  <c r="BA115"/>
  <c r="BA147"/>
  <c r="BA8"/>
  <c r="BB8" s="1"/>
  <c r="BA60"/>
  <c r="BA124"/>
  <c r="BA25"/>
  <c r="BB25" s="1"/>
  <c r="BA158"/>
  <c r="BA82"/>
  <c r="BA21"/>
  <c r="BB21" s="1"/>
  <c r="BA90"/>
  <c r="BA78"/>
  <c r="BA148"/>
  <c r="BA68"/>
  <c r="BA3"/>
  <c r="BA135"/>
  <c r="BA87"/>
  <c r="BA32"/>
  <c r="BB32" s="1"/>
  <c r="BA121"/>
  <c r="BA88"/>
  <c r="BA48"/>
  <c r="BB48" s="1"/>
  <c r="BA86"/>
  <c r="BA134"/>
  <c r="BA45"/>
  <c r="BB45" s="1"/>
  <c r="BA112"/>
  <c r="BA36"/>
  <c r="BB36" s="1"/>
  <c r="BA39"/>
  <c r="BB39" s="1"/>
  <c r="BA149"/>
  <c r="BA117"/>
  <c r="BA85"/>
  <c r="BA51"/>
  <c r="BB51" s="1"/>
  <c r="BA34"/>
  <c r="BB34" s="1"/>
  <c r="BA136"/>
  <c r="BA38"/>
  <c r="BB38" s="1"/>
  <c r="BA97"/>
  <c r="BA10"/>
  <c r="BB10" s="1"/>
  <c r="BA75"/>
  <c r="BA107"/>
  <c r="BA139"/>
  <c r="BA30"/>
  <c r="BB30" s="1"/>
  <c r="BA6"/>
  <c r="BB6" s="1"/>
  <c r="BA108"/>
  <c r="BA20"/>
  <c r="BB20" s="1"/>
  <c r="BA126"/>
  <c r="BA37"/>
  <c r="BB37" s="1"/>
  <c r="BA154"/>
  <c r="BA110"/>
  <c r="BA42"/>
  <c r="BB42" s="1"/>
  <c r="BA100"/>
  <c r="BA43"/>
  <c r="BB43" s="1"/>
  <c r="BA143"/>
  <c r="BA103"/>
  <c r="BA55"/>
  <c r="BA105"/>
  <c r="BA56"/>
  <c r="BA74"/>
  <c r="BT156"/>
  <c r="BT132"/>
  <c r="W49"/>
  <c r="Z129"/>
  <c r="Z109"/>
  <c r="Z49"/>
  <c r="Z89"/>
  <c r="W113"/>
  <c r="Z117"/>
  <c r="Z45"/>
  <c r="Z133"/>
  <c r="BQ63"/>
  <c r="Z81"/>
  <c r="Z137"/>
  <c r="Z21"/>
  <c r="Z57"/>
  <c r="Z113"/>
  <c r="W45"/>
  <c r="W53"/>
  <c r="W137"/>
  <c r="AB61"/>
  <c r="AB153"/>
  <c r="AB157"/>
  <c r="AB137"/>
  <c r="AB37"/>
  <c r="AB85"/>
  <c r="Z90"/>
  <c r="Z106"/>
  <c r="AB63"/>
  <c r="AB115"/>
  <c r="AB23"/>
  <c r="AB15"/>
  <c r="AB111"/>
  <c r="AB139"/>
  <c r="AB91"/>
  <c r="AB47"/>
  <c r="AB87"/>
  <c r="AB127"/>
  <c r="AB79"/>
  <c r="W111"/>
  <c r="AB75"/>
  <c r="AB123"/>
  <c r="AB67"/>
  <c r="AB43"/>
  <c r="AB19"/>
  <c r="AB143"/>
  <c r="AB95"/>
  <c r="AB71"/>
  <c r="C120"/>
  <c r="C74"/>
  <c r="BA150"/>
  <c r="C77"/>
  <c r="C50"/>
  <c r="C16"/>
  <c r="C51"/>
  <c r="AO5"/>
  <c r="C17"/>
  <c r="C40"/>
  <c r="C100"/>
  <c r="BA84"/>
  <c r="BA27"/>
  <c r="BB27" s="1"/>
  <c r="BA54"/>
  <c r="BB54" s="1"/>
  <c r="BA127"/>
  <c r="BA95"/>
  <c r="BA63"/>
  <c r="BA130"/>
  <c r="BA89"/>
  <c r="BA153"/>
  <c r="BA120"/>
  <c r="BT141"/>
  <c r="BT93"/>
  <c r="BT105"/>
  <c r="BT21"/>
  <c r="BT81"/>
  <c r="BT69"/>
  <c r="BT153"/>
  <c r="BT129"/>
  <c r="BT33"/>
  <c r="BT57"/>
  <c r="Z13"/>
  <c r="BQ48"/>
  <c r="Z26"/>
  <c r="W104"/>
  <c r="Z82"/>
  <c r="BQ132"/>
  <c r="W92"/>
  <c r="Z66"/>
  <c r="Z22"/>
  <c r="Z46"/>
  <c r="Z94"/>
  <c r="BQ144"/>
  <c r="Z54"/>
  <c r="BQ156"/>
  <c r="BQ120"/>
  <c r="BQ60"/>
  <c r="BQ36"/>
  <c r="W124"/>
  <c r="W36"/>
  <c r="W90"/>
  <c r="W82"/>
  <c r="W66"/>
  <c r="W54"/>
  <c r="W26"/>
  <c r="BQ24"/>
  <c r="BQ108"/>
  <c r="BQ72"/>
  <c r="Z38"/>
  <c r="Z50"/>
  <c r="Z122"/>
  <c r="BQ96"/>
  <c r="BQ21"/>
  <c r="BQ105"/>
  <c r="BQ84"/>
  <c r="Z30"/>
  <c r="Z62"/>
  <c r="W50"/>
  <c r="W110"/>
  <c r="Z110"/>
  <c r="W123"/>
  <c r="BQ42"/>
  <c r="BQ150"/>
  <c r="BQ27"/>
  <c r="Z51"/>
  <c r="BQ111"/>
  <c r="W115"/>
  <c r="BQ18"/>
  <c r="BQ66"/>
  <c r="BQ30"/>
  <c r="BQ33"/>
  <c r="BQ87"/>
  <c r="BQ123"/>
  <c r="Z39"/>
  <c r="Z23"/>
  <c r="Z139"/>
  <c r="W67"/>
  <c r="W23"/>
  <c r="BQ54"/>
  <c r="BQ51"/>
  <c r="BQ147"/>
  <c r="BQ102"/>
  <c r="Z67"/>
  <c r="Z127"/>
  <c r="BQ81"/>
  <c r="AR3"/>
  <c r="AR4" s="1"/>
  <c r="AX4"/>
  <c r="AX5" s="1"/>
  <c r="AX6" s="1"/>
  <c r="AX7" s="1"/>
  <c r="AX8" s="1"/>
  <c r="AX9" s="1"/>
  <c r="AX10" s="1"/>
  <c r="AX11" s="1"/>
  <c r="AX12" s="1"/>
  <c r="AX13" s="1"/>
  <c r="AX14" s="1"/>
  <c r="AX15" s="1"/>
  <c r="AX16" s="1"/>
  <c r="AX17" s="1"/>
  <c r="AX18" s="1"/>
  <c r="AX19" s="1"/>
  <c r="AX20" s="1"/>
  <c r="AX21" s="1"/>
  <c r="AX22" s="1"/>
  <c r="AX23" s="1"/>
  <c r="AX24" s="1"/>
  <c r="AX25" s="1"/>
  <c r="AX26" s="1"/>
  <c r="AX27" s="1"/>
  <c r="AX28" s="1"/>
  <c r="AX29" s="1"/>
  <c r="AX30" s="1"/>
  <c r="AX31" s="1"/>
  <c r="AX32" s="1"/>
  <c r="AX33" s="1"/>
  <c r="AX34" s="1"/>
  <c r="AX35" s="1"/>
  <c r="AX36" s="1"/>
  <c r="AX37" s="1"/>
  <c r="AX38" s="1"/>
  <c r="AX39" s="1"/>
  <c r="AX40" s="1"/>
  <c r="AX41" s="1"/>
  <c r="AX42" s="1"/>
  <c r="AX43" s="1"/>
  <c r="AX44" s="1"/>
  <c r="AX45" s="1"/>
  <c r="AX46" s="1"/>
  <c r="AX47" s="1"/>
  <c r="AX48" s="1"/>
  <c r="AX49" s="1"/>
  <c r="AX50" s="1"/>
  <c r="AX51" s="1"/>
  <c r="AX52" s="1"/>
  <c r="AX53" s="1"/>
  <c r="AX54" s="1"/>
  <c r="AX55" s="1"/>
  <c r="AX56" s="1"/>
  <c r="AX57" s="1"/>
  <c r="AX58" s="1"/>
  <c r="AX59" s="1"/>
  <c r="AX60" s="1"/>
  <c r="AX61" s="1"/>
  <c r="AX62" s="1"/>
  <c r="AX63" s="1"/>
  <c r="AX64" s="1"/>
  <c r="AX65" s="1"/>
  <c r="AX66" s="1"/>
  <c r="AX67" s="1"/>
  <c r="AX68" s="1"/>
  <c r="AX69" s="1"/>
  <c r="AX70" s="1"/>
  <c r="AX71" s="1"/>
  <c r="AX72" s="1"/>
  <c r="AX73" s="1"/>
  <c r="AX74" s="1"/>
  <c r="AX75" s="1"/>
  <c r="AX76" s="1"/>
  <c r="AX77" s="1"/>
  <c r="AX78" s="1"/>
  <c r="AX79" s="1"/>
  <c r="AX80" s="1"/>
  <c r="AX81" s="1"/>
  <c r="AX82" s="1"/>
  <c r="AX83" s="1"/>
  <c r="AX84" s="1"/>
  <c r="AX85" s="1"/>
  <c r="AX86" s="1"/>
  <c r="AX87" s="1"/>
  <c r="AX88" s="1"/>
  <c r="AX89" s="1"/>
  <c r="AX90" s="1"/>
  <c r="AX91" s="1"/>
  <c r="AX92" s="1"/>
  <c r="AX93" s="1"/>
  <c r="AX94" s="1"/>
  <c r="AX95" s="1"/>
  <c r="AX96" s="1"/>
  <c r="AX97" s="1"/>
  <c r="AX98" s="1"/>
  <c r="AX99" s="1"/>
  <c r="AX100" s="1"/>
  <c r="AX101" s="1"/>
  <c r="AX102" s="1"/>
  <c r="AX103" s="1"/>
  <c r="AX104" s="1"/>
  <c r="AX105" s="1"/>
  <c r="AX106" s="1"/>
  <c r="AX107" s="1"/>
  <c r="AX108" s="1"/>
  <c r="AX109" s="1"/>
  <c r="AX110" s="1"/>
  <c r="AX111" s="1"/>
  <c r="AX112" s="1"/>
  <c r="AX113" s="1"/>
  <c r="AX114" s="1"/>
  <c r="AX115" s="1"/>
  <c r="AX116" s="1"/>
  <c r="AX117" s="1"/>
  <c r="AX118" s="1"/>
  <c r="AX119" s="1"/>
  <c r="AX120" s="1"/>
  <c r="AX121" s="1"/>
  <c r="AX122" s="1"/>
  <c r="AX123" s="1"/>
  <c r="AX124" s="1"/>
  <c r="AX125" s="1"/>
  <c r="AX126" s="1"/>
  <c r="AX127" s="1"/>
  <c r="AX128" s="1"/>
  <c r="AX129" s="1"/>
  <c r="AX130" s="1"/>
  <c r="AX131" s="1"/>
  <c r="AX132" s="1"/>
  <c r="AX133" s="1"/>
  <c r="AX134" s="1"/>
  <c r="AX135" s="1"/>
  <c r="AX136" s="1"/>
  <c r="AX137" s="1"/>
  <c r="AX138" s="1"/>
  <c r="AX139" s="1"/>
  <c r="AX140" s="1"/>
  <c r="AX141" s="1"/>
  <c r="AX142" s="1"/>
  <c r="AX143" s="1"/>
  <c r="AX144" s="1"/>
  <c r="AX145" s="1"/>
  <c r="AX146" s="1"/>
  <c r="AX147" s="1"/>
  <c r="AX148" s="1"/>
  <c r="AX149" s="1"/>
  <c r="AX150" s="1"/>
  <c r="AX151" s="1"/>
  <c r="AX152" s="1"/>
  <c r="AX153" s="1"/>
  <c r="AX154" s="1"/>
  <c r="AX155" s="1"/>
  <c r="AX156" s="1"/>
  <c r="AX157" s="1"/>
  <c r="AX158" s="1"/>
  <c r="AX159" s="1"/>
  <c r="BT84"/>
  <c r="BT108"/>
  <c r="BT96"/>
  <c r="BT24"/>
  <c r="BT36"/>
  <c r="BT48"/>
  <c r="AU4"/>
  <c r="BT72"/>
  <c r="BT144"/>
  <c r="BT60"/>
  <c r="BT120"/>
  <c r="W99"/>
  <c r="BQ93"/>
  <c r="BQ117"/>
  <c r="BQ129"/>
  <c r="BQ114"/>
  <c r="Z19"/>
  <c r="Z63"/>
  <c r="Z79"/>
  <c r="Z95"/>
  <c r="Z123"/>
  <c r="Z151"/>
  <c r="BQ69"/>
  <c r="AJ4"/>
  <c r="W139"/>
  <c r="W122"/>
  <c r="BQ57"/>
  <c r="BQ126"/>
  <c r="BQ135"/>
  <c r="BQ15"/>
  <c r="Z43"/>
  <c r="Z91"/>
  <c r="BQ45"/>
  <c r="BQ90"/>
  <c r="BQ75"/>
  <c r="BQ141"/>
  <c r="BQ153"/>
  <c r="Z111"/>
  <c r="BQ138"/>
  <c r="BQ78"/>
  <c r="BQ99"/>
  <c r="BQ39"/>
  <c r="Z55"/>
  <c r="Z71"/>
  <c r="Z87"/>
  <c r="Z115"/>
  <c r="Z131"/>
  <c r="Z143"/>
  <c r="C47"/>
  <c r="C144"/>
  <c r="C25"/>
  <c r="C95"/>
  <c r="C5"/>
  <c r="C121"/>
  <c r="C94"/>
  <c r="C73"/>
  <c r="C10"/>
  <c r="C119"/>
  <c r="C157"/>
  <c r="C85"/>
  <c r="W144"/>
  <c r="W46"/>
  <c r="C91"/>
  <c r="W16"/>
  <c r="C67"/>
  <c r="BE153"/>
  <c r="BH153" s="1"/>
  <c r="BE21"/>
  <c r="BH21" s="1"/>
  <c r="BE114"/>
  <c r="BH114" s="1"/>
  <c r="BP153"/>
  <c r="U39"/>
  <c r="U99"/>
  <c r="U123"/>
  <c r="BP99"/>
  <c r="U48"/>
  <c r="U69"/>
  <c r="BP84"/>
  <c r="U84"/>
  <c r="BP21"/>
  <c r="U114"/>
  <c r="BP123"/>
  <c r="BE39"/>
  <c r="BH39" s="1"/>
  <c r="BE69"/>
  <c r="BH69" s="1"/>
  <c r="BP96"/>
  <c r="U27"/>
  <c r="BE156"/>
  <c r="BH156" s="1"/>
  <c r="BP87"/>
  <c r="U144"/>
  <c r="BE87"/>
  <c r="BH87" s="1"/>
  <c r="U63"/>
  <c r="BP81"/>
  <c r="BP75"/>
  <c r="BP33"/>
  <c r="U102"/>
  <c r="BE45"/>
  <c r="BH45" s="1"/>
  <c r="BE24"/>
  <c r="BH24" s="1"/>
  <c r="BP48"/>
  <c r="BE30"/>
  <c r="BH30" s="1"/>
  <c r="BE144"/>
  <c r="BH144" s="1"/>
  <c r="U30"/>
  <c r="BE42"/>
  <c r="BH42" s="1"/>
  <c r="BP141"/>
  <c r="BP156"/>
  <c r="BP42"/>
  <c r="BE63"/>
  <c r="BH63" s="1"/>
  <c r="U141"/>
  <c r="BE33"/>
  <c r="BH33" s="1"/>
  <c r="BP132"/>
  <c r="BE111"/>
  <c r="BH111" s="1"/>
  <c r="BP102"/>
  <c r="BE72"/>
  <c r="BH72" s="1"/>
  <c r="BE132"/>
  <c r="BH132" s="1"/>
  <c r="U24"/>
  <c r="BE81"/>
  <c r="BH81" s="1"/>
  <c r="BP111"/>
  <c r="BP72"/>
  <c r="BP45"/>
  <c r="BP27"/>
  <c r="BE96"/>
  <c r="BH96" s="1"/>
  <c r="U36"/>
  <c r="U18"/>
  <c r="BP18"/>
  <c r="U75"/>
  <c r="U150"/>
  <c r="BE36"/>
  <c r="BH36" s="1"/>
  <c r="BE150"/>
  <c r="BH150" s="1"/>
  <c r="C83"/>
  <c r="C4"/>
  <c r="C81"/>
  <c r="C156"/>
  <c r="C37"/>
  <c r="C11"/>
  <c r="C38"/>
  <c r="C109"/>
  <c r="C108"/>
  <c r="C49"/>
  <c r="C33"/>
  <c r="C71"/>
  <c r="C101"/>
  <c r="C118"/>
  <c r="W24"/>
  <c r="C66"/>
  <c r="C115"/>
  <c r="C43"/>
  <c r="C79"/>
  <c r="C114"/>
  <c r="C18"/>
  <c r="C19"/>
  <c r="C126"/>
  <c r="C31"/>
  <c r="C132"/>
  <c r="C96"/>
  <c r="C61"/>
  <c r="C13"/>
  <c r="C76"/>
  <c r="C55"/>
  <c r="C42"/>
  <c r="W91"/>
  <c r="C8"/>
  <c r="BA14"/>
  <c r="BB14" s="1"/>
  <c r="W117"/>
  <c r="W71"/>
  <c r="W55"/>
  <c r="W19"/>
  <c r="W143"/>
  <c r="W81"/>
  <c r="W105"/>
  <c r="W133"/>
  <c r="W129"/>
  <c r="W43"/>
  <c r="W153"/>
  <c r="W63"/>
  <c r="W89"/>
  <c r="W140"/>
  <c r="BE60"/>
  <c r="BH60" s="1"/>
  <c r="W127"/>
  <c r="W39"/>
  <c r="W33"/>
  <c r="W22"/>
  <c r="C78"/>
  <c r="C54"/>
  <c r="C26"/>
  <c r="C22"/>
  <c r="C28"/>
  <c r="C41"/>
  <c r="C45"/>
  <c r="C59"/>
  <c r="C63"/>
  <c r="C70"/>
  <c r="C14"/>
  <c r="C62"/>
  <c r="C86"/>
  <c r="C90"/>
  <c r="C97"/>
  <c r="C107"/>
  <c r="C111"/>
  <c r="BP60"/>
  <c r="BE108" l="1"/>
  <c r="BH108" s="1"/>
  <c r="BX108"/>
  <c r="BS9"/>
  <c r="CF2"/>
  <c r="BB5"/>
  <c r="U129"/>
  <c r="U105"/>
  <c r="U138"/>
  <c r="BP138"/>
  <c r="BP105"/>
  <c r="BE105"/>
  <c r="BH105" s="1"/>
  <c r="BP135"/>
  <c r="BP117"/>
  <c r="BE138"/>
  <c r="BH138" s="1"/>
  <c r="U57"/>
  <c r="BP57"/>
  <c r="BE120"/>
  <c r="BH120" s="1"/>
  <c r="BE135"/>
  <c r="BH135" s="1"/>
  <c r="U108"/>
  <c r="W132"/>
  <c r="U120"/>
  <c r="BE57"/>
  <c r="BH57" s="1"/>
  <c r="BP93"/>
  <c r="BE129"/>
  <c r="BH129" s="1"/>
  <c r="BP120"/>
  <c r="BP129"/>
  <c r="BE147"/>
  <c r="BH147" s="1"/>
  <c r="U78"/>
  <c r="U51"/>
  <c r="U135"/>
  <c r="W28"/>
  <c r="BP108"/>
  <c r="BE93"/>
  <c r="BH93" s="1"/>
  <c r="BE78"/>
  <c r="BH78" s="1"/>
  <c r="W32"/>
  <c r="BE51"/>
  <c r="BH51" s="1"/>
  <c r="BP78"/>
  <c r="U93"/>
  <c r="BE117"/>
  <c r="BH117" s="1"/>
  <c r="U117"/>
  <c r="U147"/>
  <c r="BP147"/>
  <c r="BP51"/>
  <c r="W84"/>
  <c r="W68"/>
  <c r="W77"/>
  <c r="W120"/>
  <c r="W148"/>
  <c r="W20"/>
  <c r="W40"/>
  <c r="W157"/>
  <c r="W72"/>
  <c r="W152"/>
  <c r="W17"/>
  <c r="W116"/>
  <c r="W112"/>
  <c r="W56"/>
  <c r="W101"/>
  <c r="W69"/>
  <c r="W100"/>
  <c r="W60"/>
  <c r="W136"/>
  <c r="W80"/>
  <c r="BC108"/>
  <c r="W128"/>
  <c r="W108"/>
  <c r="W64"/>
  <c r="BC72"/>
  <c r="BC81"/>
  <c r="W88"/>
  <c r="BC114"/>
  <c r="W48"/>
  <c r="BC6"/>
  <c r="CU6" s="1"/>
  <c r="S6" s="1"/>
  <c r="BW6" s="1"/>
  <c r="W96"/>
  <c r="AO6"/>
  <c r="AO7" s="1"/>
  <c r="AO8" s="1"/>
  <c r="W121"/>
  <c r="W35"/>
  <c r="BC45"/>
  <c r="BC60"/>
  <c r="BC69"/>
  <c r="W97"/>
  <c r="BC48"/>
  <c r="BC123"/>
  <c r="BC135"/>
  <c r="BC87"/>
  <c r="BC66"/>
  <c r="BC138"/>
  <c r="W83"/>
  <c r="W141"/>
  <c r="BP126"/>
  <c r="BE54"/>
  <c r="BH54" s="1"/>
  <c r="BE66"/>
  <c r="BH66" s="1"/>
  <c r="BE90"/>
  <c r="BH90" s="1"/>
  <c r="BB4"/>
  <c r="BC3" s="1"/>
  <c r="CU3" s="1"/>
  <c r="S3" s="1"/>
  <c r="BW3" s="1"/>
  <c r="W142"/>
  <c r="CS24"/>
  <c r="CT24" s="1"/>
  <c r="CS21"/>
  <c r="CT21" s="1"/>
  <c r="DC3"/>
  <c r="W149"/>
  <c r="W65"/>
  <c r="W158"/>
  <c r="W125"/>
  <c r="W25"/>
  <c r="W31"/>
  <c r="W154"/>
  <c r="W18"/>
  <c r="W102"/>
  <c r="W118"/>
  <c r="W37"/>
  <c r="W41"/>
  <c r="W62"/>
  <c r="W155"/>
  <c r="W126"/>
  <c r="W98"/>
  <c r="W74"/>
  <c r="W61"/>
  <c r="W145"/>
  <c r="W73"/>
  <c r="W29"/>
  <c r="W138"/>
  <c r="CS18"/>
  <c r="CT18" s="1"/>
  <c r="DC7"/>
  <c r="DC11"/>
  <c r="DC15"/>
  <c r="DC19"/>
  <c r="DC23"/>
  <c r="DC27"/>
  <c r="DC31"/>
  <c r="DC35"/>
  <c r="DC39"/>
  <c r="DC43"/>
  <c r="DC47"/>
  <c r="DC51"/>
  <c r="DC55"/>
  <c r="DC59"/>
  <c r="DC63"/>
  <c r="DC67"/>
  <c r="DC71"/>
  <c r="DC75"/>
  <c r="DC79"/>
  <c r="DC83"/>
  <c r="DC87"/>
  <c r="DC91"/>
  <c r="DC95"/>
  <c r="DC99"/>
  <c r="DC103"/>
  <c r="DC107"/>
  <c r="DC111"/>
  <c r="DC115"/>
  <c r="DC119"/>
  <c r="DC123"/>
  <c r="DC127"/>
  <c r="DC131"/>
  <c r="DC135"/>
  <c r="DC139"/>
  <c r="DC143"/>
  <c r="DC147"/>
  <c r="DC151"/>
  <c r="DC155"/>
  <c r="DC159"/>
  <c r="DC6"/>
  <c r="DC10"/>
  <c r="DC14"/>
  <c r="DC18"/>
  <c r="DC22"/>
  <c r="DC26"/>
  <c r="DC30"/>
  <c r="DC34"/>
  <c r="DC38"/>
  <c r="DC42"/>
  <c r="DC46"/>
  <c r="DC50"/>
  <c r="DC54"/>
  <c r="DC58"/>
  <c r="DC62"/>
  <c r="DC66"/>
  <c r="DC70"/>
  <c r="DC74"/>
  <c r="DC78"/>
  <c r="DC82"/>
  <c r="DC86"/>
  <c r="DC90"/>
  <c r="DC94"/>
  <c r="DC98"/>
  <c r="DC102"/>
  <c r="DC106"/>
  <c r="DC110"/>
  <c r="DC114"/>
  <c r="DC118"/>
  <c r="DC122"/>
  <c r="DC126"/>
  <c r="DC130"/>
  <c r="DC134"/>
  <c r="DC138"/>
  <c r="DC142"/>
  <c r="DC146"/>
  <c r="DC150"/>
  <c r="DC154"/>
  <c r="DC158"/>
  <c r="DC5"/>
  <c r="DC9"/>
  <c r="DC13"/>
  <c r="DC17"/>
  <c r="DC21"/>
  <c r="DC25"/>
  <c r="DC29"/>
  <c r="DC33"/>
  <c r="DC37"/>
  <c r="DC41"/>
  <c r="DC45"/>
  <c r="DC49"/>
  <c r="DC53"/>
  <c r="DC57"/>
  <c r="DC61"/>
  <c r="DC65"/>
  <c r="DC69"/>
  <c r="DC73"/>
  <c r="DC77"/>
  <c r="DC81"/>
  <c r="DC85"/>
  <c r="DC89"/>
  <c r="DC93"/>
  <c r="DC97"/>
  <c r="DC101"/>
  <c r="DC105"/>
  <c r="DC109"/>
  <c r="DC113"/>
  <c r="DC117"/>
  <c r="DC121"/>
  <c r="DC125"/>
  <c r="DC129"/>
  <c r="DC133"/>
  <c r="DC137"/>
  <c r="DC141"/>
  <c r="DC145"/>
  <c r="DC149"/>
  <c r="DC153"/>
  <c r="DC157"/>
  <c r="DC4"/>
  <c r="DC8"/>
  <c r="DC12"/>
  <c r="DC16"/>
  <c r="DC20"/>
  <c r="DC24"/>
  <c r="DC28"/>
  <c r="DC32"/>
  <c r="DC36"/>
  <c r="DC40"/>
  <c r="DC44"/>
  <c r="DC48"/>
  <c r="DC52"/>
  <c r="DC56"/>
  <c r="DC60"/>
  <c r="DC64"/>
  <c r="DC68"/>
  <c r="DC72"/>
  <c r="DC76"/>
  <c r="DC80"/>
  <c r="DC84"/>
  <c r="DC88"/>
  <c r="DC92"/>
  <c r="DC96"/>
  <c r="DC100"/>
  <c r="DC104"/>
  <c r="DC108"/>
  <c r="DC112"/>
  <c r="DC116"/>
  <c r="DC120"/>
  <c r="DC124"/>
  <c r="DC128"/>
  <c r="DC132"/>
  <c r="DC136"/>
  <c r="DC140"/>
  <c r="DC144"/>
  <c r="DC148"/>
  <c r="DC152"/>
  <c r="DC156"/>
  <c r="CS15"/>
  <c r="CT15" s="1"/>
  <c r="W34"/>
  <c r="CS9"/>
  <c r="CT9" s="1"/>
  <c r="CS3"/>
  <c r="CS12"/>
  <c r="CT12" s="1"/>
  <c r="CS6"/>
  <c r="CT6" s="1"/>
  <c r="AR5"/>
  <c r="CO14"/>
  <c r="W130"/>
  <c r="BE126"/>
  <c r="BH126" s="1"/>
  <c r="W134"/>
  <c r="W58"/>
  <c r="W86"/>
  <c r="W150"/>
  <c r="W146"/>
  <c r="W42"/>
  <c r="W78"/>
  <c r="W70"/>
  <c r="W114"/>
  <c r="U126"/>
  <c r="BP66"/>
  <c r="U66"/>
  <c r="U54"/>
  <c r="W119"/>
  <c r="AU5"/>
  <c r="BP90"/>
  <c r="U90"/>
  <c r="W27"/>
  <c r="W135"/>
  <c r="W103"/>
  <c r="W59"/>
  <c r="W107"/>
  <c r="W47"/>
  <c r="W147"/>
  <c r="W75"/>
  <c r="AJ5"/>
  <c r="BP54"/>
  <c r="CR2" l="1"/>
  <c r="CR3"/>
  <c r="Q3" s="1"/>
  <c r="BT3" s="1"/>
  <c r="CN4"/>
  <c r="K4" s="1"/>
  <c r="AB4" s="1"/>
  <c r="BC51"/>
  <c r="BC90"/>
  <c r="BC33"/>
  <c r="BC21"/>
  <c r="BC9"/>
  <c r="CU9" s="1"/>
  <c r="S9" s="1"/>
  <c r="BW9" s="1"/>
  <c r="BC147"/>
  <c r="BC99"/>
  <c r="BC117"/>
  <c r="BC153"/>
  <c r="BC42"/>
  <c r="BC57"/>
  <c r="BC96"/>
  <c r="BC141"/>
  <c r="BC84"/>
  <c r="BC150"/>
  <c r="BC93"/>
  <c r="BC24"/>
  <c r="BC111"/>
  <c r="BC36"/>
  <c r="BC156"/>
  <c r="BC132"/>
  <c r="BC12"/>
  <c r="CU12" s="1"/>
  <c r="S12" s="1"/>
  <c r="BW12" s="1"/>
  <c r="BC144"/>
  <c r="BC27"/>
  <c r="BC105"/>
  <c r="BC126"/>
  <c r="BC54"/>
  <c r="BC15"/>
  <c r="BC39"/>
  <c r="BC120"/>
  <c r="BC129"/>
  <c r="BC18"/>
  <c r="BC63"/>
  <c r="BC75"/>
  <c r="BC78"/>
  <c r="BC30"/>
  <c r="BC102"/>
  <c r="DD3"/>
  <c r="CN14"/>
  <c r="K14" s="1"/>
  <c r="AB14" s="1"/>
  <c r="AO9"/>
  <c r="CN7" s="1"/>
  <c r="K7" s="1"/>
  <c r="AB7" s="1"/>
  <c r="AR6"/>
  <c r="CT3"/>
  <c r="CK2"/>
  <c r="AU6"/>
  <c r="CR6" s="1"/>
  <c r="Q6" s="1"/>
  <c r="CQ14"/>
  <c r="M14"/>
  <c r="AC14" s="1"/>
  <c r="AJ6"/>
  <c r="CN3" l="1"/>
  <c r="K3" s="1"/>
  <c r="AB3" s="1"/>
  <c r="CN5"/>
  <c r="K5" s="1"/>
  <c r="AB5" s="1"/>
  <c r="AO10"/>
  <c r="AO11" s="1"/>
  <c r="CN10" s="1"/>
  <c r="K10" s="1"/>
  <c r="CM2"/>
  <c r="BT6"/>
  <c r="CR9"/>
  <c r="Q9" s="1"/>
  <c r="CN8"/>
  <c r="K8" s="1"/>
  <c r="CO13"/>
  <c r="AR7"/>
  <c r="AU7"/>
  <c r="AU8" s="1"/>
  <c r="AU9" s="1"/>
  <c r="AU10" s="1"/>
  <c r="AU11" s="1"/>
  <c r="AU12" s="1"/>
  <c r="AU13" s="1"/>
  <c r="AU14" s="1"/>
  <c r="AU15" s="1"/>
  <c r="AU16" s="1"/>
  <c r="AU17" s="1"/>
  <c r="AU18" s="1"/>
  <c r="AU19" s="1"/>
  <c r="AU20" s="1"/>
  <c r="AU21" s="1"/>
  <c r="AU22" s="1"/>
  <c r="AU23" s="1"/>
  <c r="AU24" s="1"/>
  <c r="AU25" s="1"/>
  <c r="AU26" s="1"/>
  <c r="AU27" s="1"/>
  <c r="AU28" s="1"/>
  <c r="AU29" s="1"/>
  <c r="AU30" s="1"/>
  <c r="AU31" s="1"/>
  <c r="AU32" s="1"/>
  <c r="AU33" s="1"/>
  <c r="AU34" s="1"/>
  <c r="AU35" s="1"/>
  <c r="AU36" s="1"/>
  <c r="AU37" s="1"/>
  <c r="AU38" s="1"/>
  <c r="AU39" s="1"/>
  <c r="AU40" s="1"/>
  <c r="AU41" s="1"/>
  <c r="AU42" s="1"/>
  <c r="AU43" s="1"/>
  <c r="AU44" s="1"/>
  <c r="AU45" s="1"/>
  <c r="AU46" s="1"/>
  <c r="AU47" s="1"/>
  <c r="AU48" s="1"/>
  <c r="AU49" s="1"/>
  <c r="AU50" s="1"/>
  <c r="AU51" s="1"/>
  <c r="AU52" s="1"/>
  <c r="AU53" s="1"/>
  <c r="AU54" s="1"/>
  <c r="AU55" s="1"/>
  <c r="AU56" s="1"/>
  <c r="AU57" s="1"/>
  <c r="AU58" s="1"/>
  <c r="AU59" s="1"/>
  <c r="AU60" s="1"/>
  <c r="AU61" s="1"/>
  <c r="AU62" s="1"/>
  <c r="AU63" s="1"/>
  <c r="AU64" s="1"/>
  <c r="AU65" s="1"/>
  <c r="AU66" s="1"/>
  <c r="AU67" s="1"/>
  <c r="AU68" s="1"/>
  <c r="AU69" s="1"/>
  <c r="AU70" s="1"/>
  <c r="AU71" s="1"/>
  <c r="AU72" s="1"/>
  <c r="AU73" s="1"/>
  <c r="AU74" s="1"/>
  <c r="AU75" s="1"/>
  <c r="AU76" s="1"/>
  <c r="AU77" s="1"/>
  <c r="AU78" s="1"/>
  <c r="AU79" s="1"/>
  <c r="AU80" s="1"/>
  <c r="AU81" s="1"/>
  <c r="AU82" s="1"/>
  <c r="AU83" s="1"/>
  <c r="AU84" s="1"/>
  <c r="AU85" s="1"/>
  <c r="AU86" s="1"/>
  <c r="AU87" s="1"/>
  <c r="AU88" s="1"/>
  <c r="AU89" s="1"/>
  <c r="AU90" s="1"/>
  <c r="AU91" s="1"/>
  <c r="AU92" s="1"/>
  <c r="AU93" s="1"/>
  <c r="AU94" s="1"/>
  <c r="AU95" s="1"/>
  <c r="AU96" s="1"/>
  <c r="AU97" s="1"/>
  <c r="AU98" s="1"/>
  <c r="AU99" s="1"/>
  <c r="AU100" s="1"/>
  <c r="AU101" s="1"/>
  <c r="AU102" s="1"/>
  <c r="AU103" s="1"/>
  <c r="AU104" s="1"/>
  <c r="AU105" s="1"/>
  <c r="AU106" s="1"/>
  <c r="AU107" s="1"/>
  <c r="AU108" s="1"/>
  <c r="AU109" s="1"/>
  <c r="AU110" s="1"/>
  <c r="AU111" s="1"/>
  <c r="AU112" s="1"/>
  <c r="AU113" s="1"/>
  <c r="AU114" s="1"/>
  <c r="AU115" s="1"/>
  <c r="AU116" s="1"/>
  <c r="AU117" s="1"/>
  <c r="AU118" s="1"/>
  <c r="AU119" s="1"/>
  <c r="AU120" s="1"/>
  <c r="AU121" s="1"/>
  <c r="AU122" s="1"/>
  <c r="AU123" s="1"/>
  <c r="AU124" s="1"/>
  <c r="AU125" s="1"/>
  <c r="AU126" s="1"/>
  <c r="AU127" s="1"/>
  <c r="AU128" s="1"/>
  <c r="AU129" s="1"/>
  <c r="AU130" s="1"/>
  <c r="AU131" s="1"/>
  <c r="AU132" s="1"/>
  <c r="AU133" s="1"/>
  <c r="AU134" s="1"/>
  <c r="AU135" s="1"/>
  <c r="AU136" s="1"/>
  <c r="AU137" s="1"/>
  <c r="AU138" s="1"/>
  <c r="AU139" s="1"/>
  <c r="AU140" s="1"/>
  <c r="AU141" s="1"/>
  <c r="AU142" s="1"/>
  <c r="AU143" s="1"/>
  <c r="AU144" s="1"/>
  <c r="AU145" s="1"/>
  <c r="AU146" s="1"/>
  <c r="AU147" s="1"/>
  <c r="AU148" s="1"/>
  <c r="AU149" s="1"/>
  <c r="AU150" s="1"/>
  <c r="AU151" s="1"/>
  <c r="AU152" s="1"/>
  <c r="AU153" s="1"/>
  <c r="AU154" s="1"/>
  <c r="AU155" s="1"/>
  <c r="AU156" s="1"/>
  <c r="AU157" s="1"/>
  <c r="AU158" s="1"/>
  <c r="AU159" s="1"/>
  <c r="CR12"/>
  <c r="Q12" s="1"/>
  <c r="T12" s="1"/>
  <c r="BX12" s="1"/>
  <c r="AJ7"/>
  <c r="CN9" l="1"/>
  <c r="K9" s="1"/>
  <c r="AB9" s="1"/>
  <c r="BV3"/>
  <c r="CN6"/>
  <c r="K6" s="1"/>
  <c r="AB6" s="1"/>
  <c r="AR8"/>
  <c r="AR9" s="1"/>
  <c r="CM5"/>
  <c r="G5" s="1"/>
  <c r="BT9"/>
  <c r="AB8"/>
  <c r="AO12"/>
  <c r="CN11"/>
  <c r="K11" s="1"/>
  <c r="AB10"/>
  <c r="CO12"/>
  <c r="M13"/>
  <c r="AC13" s="1"/>
  <c r="CQ13"/>
  <c r="CJ2"/>
  <c r="Q15" s="1"/>
  <c r="T15" s="1"/>
  <c r="BX15" s="1"/>
  <c r="BT12"/>
  <c r="AJ8"/>
  <c r="CM4"/>
  <c r="G4" s="1"/>
  <c r="CO7"/>
  <c r="AJ9" l="1"/>
  <c r="AJ10" s="1"/>
  <c r="CM12" s="1"/>
  <c r="G12" s="1"/>
  <c r="V12" s="1"/>
  <c r="AD12" s="1"/>
  <c r="BV6"/>
  <c r="BV9"/>
  <c r="CM3"/>
  <c r="G3" s="1"/>
  <c r="Z3" s="1"/>
  <c r="Z5"/>
  <c r="AA4"/>
  <c r="BT15"/>
  <c r="AO13"/>
  <c r="AO14" s="1"/>
  <c r="AO15" s="1"/>
  <c r="AO16" s="1"/>
  <c r="AO17" s="1"/>
  <c r="AO18" s="1"/>
  <c r="AO19" s="1"/>
  <c r="AO20" s="1"/>
  <c r="AO21" s="1"/>
  <c r="AO22" s="1"/>
  <c r="AO23" s="1"/>
  <c r="AO24" s="1"/>
  <c r="AO25" s="1"/>
  <c r="AO26" s="1"/>
  <c r="AO27" s="1"/>
  <c r="AO28" s="1"/>
  <c r="AO29" s="1"/>
  <c r="AO30" s="1"/>
  <c r="AO31" s="1"/>
  <c r="AO32" s="1"/>
  <c r="AO33" s="1"/>
  <c r="AO34" s="1"/>
  <c r="AO35" s="1"/>
  <c r="AO36" s="1"/>
  <c r="AO37" s="1"/>
  <c r="AO38" s="1"/>
  <c r="AO39" s="1"/>
  <c r="AO40" s="1"/>
  <c r="AO41" s="1"/>
  <c r="AO42" s="1"/>
  <c r="AO43" s="1"/>
  <c r="AO44" s="1"/>
  <c r="AO45" s="1"/>
  <c r="AO46" s="1"/>
  <c r="AO47" s="1"/>
  <c r="AO48" s="1"/>
  <c r="AO49" s="1"/>
  <c r="AO50" s="1"/>
  <c r="AO51" s="1"/>
  <c r="AO52" s="1"/>
  <c r="AO53" s="1"/>
  <c r="AO54" s="1"/>
  <c r="AO55" s="1"/>
  <c r="AO56" s="1"/>
  <c r="AO57" s="1"/>
  <c r="AO58" s="1"/>
  <c r="AO59" s="1"/>
  <c r="AO60" s="1"/>
  <c r="AO61" s="1"/>
  <c r="AO62" s="1"/>
  <c r="AO63" s="1"/>
  <c r="AO64" s="1"/>
  <c r="AO65" s="1"/>
  <c r="AO66" s="1"/>
  <c r="AO67" s="1"/>
  <c r="AO68" s="1"/>
  <c r="AO69" s="1"/>
  <c r="AO70" s="1"/>
  <c r="AO71" s="1"/>
  <c r="AO72" s="1"/>
  <c r="AO73" s="1"/>
  <c r="AO74" s="1"/>
  <c r="AO75" s="1"/>
  <c r="AO76" s="1"/>
  <c r="AO77" s="1"/>
  <c r="AO78" s="1"/>
  <c r="AO79" s="1"/>
  <c r="AO80" s="1"/>
  <c r="AO81" s="1"/>
  <c r="AO82" s="1"/>
  <c r="AO83" s="1"/>
  <c r="AO84" s="1"/>
  <c r="AO85" s="1"/>
  <c r="AO86" s="1"/>
  <c r="AO87" s="1"/>
  <c r="AO88" s="1"/>
  <c r="AO89" s="1"/>
  <c r="AO90" s="1"/>
  <c r="AO91" s="1"/>
  <c r="AO92" s="1"/>
  <c r="AO93" s="1"/>
  <c r="AO94" s="1"/>
  <c r="AO95" s="1"/>
  <c r="AO96" s="1"/>
  <c r="AO97" s="1"/>
  <c r="AO98" s="1"/>
  <c r="AO99" s="1"/>
  <c r="AO100" s="1"/>
  <c r="AO101" s="1"/>
  <c r="AO102" s="1"/>
  <c r="AO103" s="1"/>
  <c r="AO104" s="1"/>
  <c r="AO105" s="1"/>
  <c r="AO106" s="1"/>
  <c r="AO107" s="1"/>
  <c r="AO108" s="1"/>
  <c r="AO109" s="1"/>
  <c r="AO110" s="1"/>
  <c r="AO111" s="1"/>
  <c r="AO112" s="1"/>
  <c r="AO113" s="1"/>
  <c r="AO114" s="1"/>
  <c r="AO115" s="1"/>
  <c r="AO116" s="1"/>
  <c r="AO117" s="1"/>
  <c r="AO118" s="1"/>
  <c r="AO119" s="1"/>
  <c r="AO120" s="1"/>
  <c r="AO121" s="1"/>
  <c r="AO122" s="1"/>
  <c r="AO123" s="1"/>
  <c r="AO124" s="1"/>
  <c r="AO125" s="1"/>
  <c r="AO126" s="1"/>
  <c r="AO127" s="1"/>
  <c r="AO128" s="1"/>
  <c r="AO129" s="1"/>
  <c r="AO130" s="1"/>
  <c r="AO131" s="1"/>
  <c r="AO132" s="1"/>
  <c r="AO133" s="1"/>
  <c r="AO134" s="1"/>
  <c r="AO135" s="1"/>
  <c r="AO136" s="1"/>
  <c r="AO137" s="1"/>
  <c r="AO138" s="1"/>
  <c r="AO139" s="1"/>
  <c r="AO140" s="1"/>
  <c r="AO141" s="1"/>
  <c r="AO142" s="1"/>
  <c r="AO143" s="1"/>
  <c r="AO144" s="1"/>
  <c r="AO145" s="1"/>
  <c r="AO146" s="1"/>
  <c r="AO147" s="1"/>
  <c r="AO148" s="1"/>
  <c r="AO149" s="1"/>
  <c r="AO150" s="1"/>
  <c r="AO151" s="1"/>
  <c r="AO152" s="1"/>
  <c r="AO153" s="1"/>
  <c r="AO154" s="1"/>
  <c r="AO155" s="1"/>
  <c r="AO156" s="1"/>
  <c r="AO157" s="1"/>
  <c r="AO158" s="1"/>
  <c r="AO159" s="1"/>
  <c r="CN12"/>
  <c r="K12" s="1"/>
  <c r="AB11"/>
  <c r="M12"/>
  <c r="BR12" s="1"/>
  <c r="CQ12"/>
  <c r="AR10"/>
  <c r="Z4"/>
  <c r="M7"/>
  <c r="CQ7"/>
  <c r="BQ3" l="1"/>
  <c r="AJ11"/>
  <c r="CM8" s="1"/>
  <c r="G8" s="1"/>
  <c r="Z8" s="1"/>
  <c r="CM9"/>
  <c r="G9" s="1"/>
  <c r="Z9" s="1"/>
  <c r="CM11"/>
  <c r="G11" s="1"/>
  <c r="Z11" s="1"/>
  <c r="CM10"/>
  <c r="G10" s="1"/>
  <c r="Z10" s="1"/>
  <c r="Z12"/>
  <c r="BE15"/>
  <c r="BH15" s="1"/>
  <c r="BP15"/>
  <c r="U15"/>
  <c r="AC12"/>
  <c r="AC7"/>
  <c r="CH2"/>
  <c r="K13" s="1"/>
  <c r="BV12" s="1"/>
  <c r="AB12"/>
  <c r="CO10"/>
  <c r="AR11"/>
  <c r="CO6" s="1"/>
  <c r="CO3"/>
  <c r="CO9"/>
  <c r="CO8"/>
  <c r="M8" s="1"/>
  <c r="AC8" s="1"/>
  <c r="M6" l="1"/>
  <c r="AC6" s="1"/>
  <c r="CQ6"/>
  <c r="AR12"/>
  <c r="AR13" s="1"/>
  <c r="AR14" s="1"/>
  <c r="AR15" s="1"/>
  <c r="AR16" s="1"/>
  <c r="AR17" s="1"/>
  <c r="AR18" s="1"/>
  <c r="AR19" s="1"/>
  <c r="AR20" s="1"/>
  <c r="AR21" s="1"/>
  <c r="AR22" s="1"/>
  <c r="AR23" s="1"/>
  <c r="AR24" s="1"/>
  <c r="AR25" s="1"/>
  <c r="AR26" s="1"/>
  <c r="AR27" s="1"/>
  <c r="AR28" s="1"/>
  <c r="AR29" s="1"/>
  <c r="AR30" s="1"/>
  <c r="AR31" s="1"/>
  <c r="AR32" s="1"/>
  <c r="AR33" s="1"/>
  <c r="AR34" s="1"/>
  <c r="AR35" s="1"/>
  <c r="AR36" s="1"/>
  <c r="AR37" s="1"/>
  <c r="AR38" s="1"/>
  <c r="AR39" s="1"/>
  <c r="AR40" s="1"/>
  <c r="AR41" s="1"/>
  <c r="AR42" s="1"/>
  <c r="AR43" s="1"/>
  <c r="AR44" s="1"/>
  <c r="AR45" s="1"/>
  <c r="AR46" s="1"/>
  <c r="AR47" s="1"/>
  <c r="AR48" s="1"/>
  <c r="AR49" s="1"/>
  <c r="AR50" s="1"/>
  <c r="AR51" s="1"/>
  <c r="AR52" s="1"/>
  <c r="AR53" s="1"/>
  <c r="AR54" s="1"/>
  <c r="AR55" s="1"/>
  <c r="AR56" s="1"/>
  <c r="AR57" s="1"/>
  <c r="AR58" s="1"/>
  <c r="AR59" s="1"/>
  <c r="AR60" s="1"/>
  <c r="AR61" s="1"/>
  <c r="AR62" s="1"/>
  <c r="AR63" s="1"/>
  <c r="AR64" s="1"/>
  <c r="AR65" s="1"/>
  <c r="AR66" s="1"/>
  <c r="AR67" s="1"/>
  <c r="AR68" s="1"/>
  <c r="AR69" s="1"/>
  <c r="AR70" s="1"/>
  <c r="AR71" s="1"/>
  <c r="AR72" s="1"/>
  <c r="AR73" s="1"/>
  <c r="AR74" s="1"/>
  <c r="AR75" s="1"/>
  <c r="AR76" s="1"/>
  <c r="AR77" s="1"/>
  <c r="AR78" s="1"/>
  <c r="AR79" s="1"/>
  <c r="AR80" s="1"/>
  <c r="AR81" s="1"/>
  <c r="AR82" s="1"/>
  <c r="AR83" s="1"/>
  <c r="AR84" s="1"/>
  <c r="AR85" s="1"/>
  <c r="AR86" s="1"/>
  <c r="AR87" s="1"/>
  <c r="AR88" s="1"/>
  <c r="AR89" s="1"/>
  <c r="AR90" s="1"/>
  <c r="AR91" s="1"/>
  <c r="AR92" s="1"/>
  <c r="AR93" s="1"/>
  <c r="AR94" s="1"/>
  <c r="AR95" s="1"/>
  <c r="AR96" s="1"/>
  <c r="AR97" s="1"/>
  <c r="AR98" s="1"/>
  <c r="AR99" s="1"/>
  <c r="AR100" s="1"/>
  <c r="AR101" s="1"/>
  <c r="AR102" s="1"/>
  <c r="AR103" s="1"/>
  <c r="AR104" s="1"/>
  <c r="AR105" s="1"/>
  <c r="AR106" s="1"/>
  <c r="AR107" s="1"/>
  <c r="AR108" s="1"/>
  <c r="AR109" s="1"/>
  <c r="AR110" s="1"/>
  <c r="AR111" s="1"/>
  <c r="AR112" s="1"/>
  <c r="AR113" s="1"/>
  <c r="AR114" s="1"/>
  <c r="AR115" s="1"/>
  <c r="AR116" s="1"/>
  <c r="AR117" s="1"/>
  <c r="AR118" s="1"/>
  <c r="AR119" s="1"/>
  <c r="AR120" s="1"/>
  <c r="AR121" s="1"/>
  <c r="AR122" s="1"/>
  <c r="AR123" s="1"/>
  <c r="AR124" s="1"/>
  <c r="AR125" s="1"/>
  <c r="AR126" s="1"/>
  <c r="AR127" s="1"/>
  <c r="AR128" s="1"/>
  <c r="AR129" s="1"/>
  <c r="AR130" s="1"/>
  <c r="AR131" s="1"/>
  <c r="AR132" s="1"/>
  <c r="AR133" s="1"/>
  <c r="AR134" s="1"/>
  <c r="AR135" s="1"/>
  <c r="AR136" s="1"/>
  <c r="AR137" s="1"/>
  <c r="AR138" s="1"/>
  <c r="AR139" s="1"/>
  <c r="AR140" s="1"/>
  <c r="AR141" s="1"/>
  <c r="AR142" s="1"/>
  <c r="AR143" s="1"/>
  <c r="AR144" s="1"/>
  <c r="AR145" s="1"/>
  <c r="AR146" s="1"/>
  <c r="AR147" s="1"/>
  <c r="AR148" s="1"/>
  <c r="AR149" s="1"/>
  <c r="AR150" s="1"/>
  <c r="AR151" s="1"/>
  <c r="AR152" s="1"/>
  <c r="AR153" s="1"/>
  <c r="AR154" s="1"/>
  <c r="AR155" s="1"/>
  <c r="AR156" s="1"/>
  <c r="AR157" s="1"/>
  <c r="AR158" s="1"/>
  <c r="AR159" s="1"/>
  <c r="CO4"/>
  <c r="BQ9"/>
  <c r="AJ12"/>
  <c r="CM14" s="1"/>
  <c r="G14" s="1"/>
  <c r="V14" s="1"/>
  <c r="AD14" s="1"/>
  <c r="CO11"/>
  <c r="V8"/>
  <c r="AD8" s="1"/>
  <c r="BR6"/>
  <c r="CI3"/>
  <c r="CQ8"/>
  <c r="CO5"/>
  <c r="AB13"/>
  <c r="M10"/>
  <c r="CQ10"/>
  <c r="CQ3"/>
  <c r="CQ9"/>
  <c r="M9"/>
  <c r="V9" s="1"/>
  <c r="BQ12" l="1"/>
  <c r="AJ13"/>
  <c r="M4"/>
  <c r="CQ4"/>
  <c r="Z14"/>
  <c r="M11"/>
  <c r="BR9" s="1"/>
  <c r="CQ11"/>
  <c r="AC10"/>
  <c r="V10"/>
  <c r="AA3"/>
  <c r="CI2"/>
  <c r="M3" s="1"/>
  <c r="V3" s="1"/>
  <c r="AA5"/>
  <c r="BP12"/>
  <c r="AC9"/>
  <c r="AD9" s="1"/>
  <c r="M5"/>
  <c r="CQ5"/>
  <c r="BE12"/>
  <c r="AJ14"/>
  <c r="CM7"/>
  <c r="G7" s="1"/>
  <c r="V7" s="1"/>
  <c r="AC3" l="1"/>
  <c r="AD3" s="1"/>
  <c r="AC4"/>
  <c r="V4"/>
  <c r="AD10"/>
  <c r="V11"/>
  <c r="AD11" s="1"/>
  <c r="AC11"/>
  <c r="BR3"/>
  <c r="V5"/>
  <c r="BS3"/>
  <c r="AC5"/>
  <c r="AJ15"/>
  <c r="AJ16" s="1"/>
  <c r="AJ17" s="1"/>
  <c r="AJ18" s="1"/>
  <c r="AJ19" s="1"/>
  <c r="AJ20" s="1"/>
  <c r="AJ21" s="1"/>
  <c r="AJ22" s="1"/>
  <c r="AJ23" s="1"/>
  <c r="AJ24" s="1"/>
  <c r="AJ25" s="1"/>
  <c r="AJ26" s="1"/>
  <c r="AJ27" s="1"/>
  <c r="AJ28" s="1"/>
  <c r="AJ29" s="1"/>
  <c r="AJ30" s="1"/>
  <c r="AJ31" s="1"/>
  <c r="AJ32" s="1"/>
  <c r="AJ33" s="1"/>
  <c r="AJ34" s="1"/>
  <c r="AJ35" s="1"/>
  <c r="AJ36" s="1"/>
  <c r="AJ37" s="1"/>
  <c r="AJ38" s="1"/>
  <c r="AJ39" s="1"/>
  <c r="AJ40" s="1"/>
  <c r="AJ41" s="1"/>
  <c r="AJ42" s="1"/>
  <c r="AJ43" s="1"/>
  <c r="AJ44" s="1"/>
  <c r="AJ45" s="1"/>
  <c r="AJ46" s="1"/>
  <c r="AJ47" s="1"/>
  <c r="AJ48" s="1"/>
  <c r="AJ49" s="1"/>
  <c r="AJ50" s="1"/>
  <c r="AJ51" s="1"/>
  <c r="AJ52" s="1"/>
  <c r="AJ53" s="1"/>
  <c r="AJ54" s="1"/>
  <c r="AJ55" s="1"/>
  <c r="AJ56" s="1"/>
  <c r="AJ57" s="1"/>
  <c r="AJ58" s="1"/>
  <c r="AJ59" s="1"/>
  <c r="AJ60" s="1"/>
  <c r="AJ61" s="1"/>
  <c r="AJ62" s="1"/>
  <c r="AJ63" s="1"/>
  <c r="AJ64" s="1"/>
  <c r="AJ65" s="1"/>
  <c r="AJ66" s="1"/>
  <c r="AJ67" s="1"/>
  <c r="AJ68" s="1"/>
  <c r="AJ69" s="1"/>
  <c r="AJ70" s="1"/>
  <c r="AJ71" s="1"/>
  <c r="AJ72" s="1"/>
  <c r="AJ73" s="1"/>
  <c r="AJ74" s="1"/>
  <c r="AJ75" s="1"/>
  <c r="AJ76" s="1"/>
  <c r="AJ77" s="1"/>
  <c r="AJ78" s="1"/>
  <c r="AJ79" s="1"/>
  <c r="AJ80" s="1"/>
  <c r="AJ81" s="1"/>
  <c r="AJ82" s="1"/>
  <c r="AJ83" s="1"/>
  <c r="AJ84" s="1"/>
  <c r="AJ85" s="1"/>
  <c r="AJ86" s="1"/>
  <c r="AJ87" s="1"/>
  <c r="AJ88" s="1"/>
  <c r="AJ89" s="1"/>
  <c r="AJ90" s="1"/>
  <c r="AJ91" s="1"/>
  <c r="AJ92" s="1"/>
  <c r="AJ93" s="1"/>
  <c r="AJ94" s="1"/>
  <c r="AJ95" s="1"/>
  <c r="AJ96" s="1"/>
  <c r="AJ97" s="1"/>
  <c r="AJ98" s="1"/>
  <c r="AJ99" s="1"/>
  <c r="AJ100" s="1"/>
  <c r="AJ101" s="1"/>
  <c r="AJ102" s="1"/>
  <c r="AJ103" s="1"/>
  <c r="AJ104" s="1"/>
  <c r="AJ105" s="1"/>
  <c r="AJ106" s="1"/>
  <c r="AJ107" s="1"/>
  <c r="AJ108" s="1"/>
  <c r="AJ109" s="1"/>
  <c r="AJ110" s="1"/>
  <c r="AJ111" s="1"/>
  <c r="AJ112" s="1"/>
  <c r="AJ113" s="1"/>
  <c r="AJ114" s="1"/>
  <c r="AJ115" s="1"/>
  <c r="AJ116" s="1"/>
  <c r="AJ117" s="1"/>
  <c r="AJ118" s="1"/>
  <c r="AJ119" s="1"/>
  <c r="AJ120" s="1"/>
  <c r="AJ121" s="1"/>
  <c r="AJ122" s="1"/>
  <c r="AJ123" s="1"/>
  <c r="AJ124" s="1"/>
  <c r="AJ125" s="1"/>
  <c r="AJ126" s="1"/>
  <c r="AJ127" s="1"/>
  <c r="AJ128" s="1"/>
  <c r="AJ129" s="1"/>
  <c r="AJ130" s="1"/>
  <c r="AJ131" s="1"/>
  <c r="AJ132" s="1"/>
  <c r="AJ133" s="1"/>
  <c r="AJ134" s="1"/>
  <c r="AJ135" s="1"/>
  <c r="AJ136" s="1"/>
  <c r="AJ137" s="1"/>
  <c r="AJ138" s="1"/>
  <c r="AJ139" s="1"/>
  <c r="AJ140" s="1"/>
  <c r="AJ141" s="1"/>
  <c r="AJ142" s="1"/>
  <c r="AJ143" s="1"/>
  <c r="AJ144" s="1"/>
  <c r="AJ145" s="1"/>
  <c r="AJ146" s="1"/>
  <c r="AJ147" s="1"/>
  <c r="AJ148" s="1"/>
  <c r="AJ149" s="1"/>
  <c r="AJ150" s="1"/>
  <c r="AJ151" s="1"/>
  <c r="AJ152" s="1"/>
  <c r="AJ153" s="1"/>
  <c r="AJ154" s="1"/>
  <c r="AJ155" s="1"/>
  <c r="AJ156" s="1"/>
  <c r="AJ157" s="1"/>
  <c r="AJ158" s="1"/>
  <c r="AJ159" s="1"/>
  <c r="CM6"/>
  <c r="Z7"/>
  <c r="AD7" s="1"/>
  <c r="AD4" l="1"/>
  <c r="AD5"/>
  <c r="CG2"/>
  <c r="CH3" s="1"/>
  <c r="G6"/>
  <c r="V6" s="1"/>
  <c r="BQ6" l="1"/>
  <c r="Z6"/>
  <c r="AA6" l="1"/>
  <c r="AD6" s="1"/>
  <c r="AE3" s="1"/>
  <c r="BS6"/>
  <c r="BJ84"/>
  <c r="BJ122"/>
  <c r="BJ137"/>
  <c r="BJ63"/>
  <c r="BJ91"/>
  <c r="BJ70"/>
  <c r="BJ80"/>
  <c r="BJ39"/>
  <c r="BJ11"/>
  <c r="BJ13"/>
  <c r="BJ148"/>
  <c r="BJ7"/>
  <c r="BJ93"/>
  <c r="BJ127"/>
  <c r="BJ82"/>
  <c r="BJ89"/>
  <c r="BJ157"/>
  <c r="BJ33"/>
  <c r="BJ57"/>
  <c r="BJ123"/>
  <c r="BJ16"/>
  <c r="BJ134"/>
  <c r="BJ17"/>
  <c r="BJ129"/>
  <c r="BJ31"/>
  <c r="BJ117"/>
  <c r="BJ26"/>
  <c r="BJ120"/>
  <c r="BJ48"/>
  <c r="BJ6"/>
  <c r="BJ74"/>
  <c r="BJ85"/>
  <c r="BJ86"/>
  <c r="BJ56"/>
  <c r="BJ100"/>
  <c r="BJ88"/>
  <c r="BJ105"/>
  <c r="BJ55"/>
  <c r="BJ66"/>
  <c r="BJ28"/>
  <c r="BJ60"/>
  <c r="BJ75"/>
  <c r="BJ12"/>
  <c r="BJ51"/>
  <c r="BJ40"/>
  <c r="BJ111"/>
  <c r="BJ131"/>
  <c r="BJ35"/>
  <c r="BJ83"/>
  <c r="BJ156"/>
  <c r="BJ9"/>
  <c r="BJ142"/>
  <c r="BJ104"/>
  <c r="BJ5"/>
  <c r="BJ81"/>
  <c r="BJ124"/>
  <c r="BJ108"/>
  <c r="BJ102"/>
  <c r="BJ87"/>
  <c r="BJ19"/>
  <c r="BJ110"/>
  <c r="BJ58"/>
  <c r="BJ94"/>
  <c r="BJ103"/>
  <c r="BJ118"/>
  <c r="BJ24"/>
  <c r="BJ69"/>
  <c r="BJ27"/>
  <c r="BJ106"/>
  <c r="BJ101"/>
  <c r="BJ52"/>
  <c r="BJ22"/>
  <c r="BJ145"/>
  <c r="BJ8"/>
  <c r="BJ46"/>
  <c r="BJ20"/>
  <c r="BJ44"/>
  <c r="BJ119"/>
  <c r="BJ155"/>
  <c r="BJ143"/>
  <c r="BJ79"/>
  <c r="BJ10"/>
  <c r="BJ139"/>
  <c r="BJ98"/>
  <c r="BJ67"/>
  <c r="BJ59"/>
  <c r="BJ50"/>
  <c r="BJ116"/>
  <c r="BJ53"/>
  <c r="BJ43"/>
  <c r="BJ21"/>
  <c r="BJ23"/>
  <c r="BJ90"/>
  <c r="BJ135"/>
  <c r="BJ42"/>
  <c r="BJ112"/>
  <c r="BJ95"/>
  <c r="BJ54"/>
  <c r="BJ107"/>
  <c r="BJ97"/>
  <c r="BJ126"/>
  <c r="BJ99"/>
  <c r="BJ125"/>
  <c r="BJ141"/>
  <c r="BJ77"/>
  <c r="BJ150"/>
  <c r="BJ41"/>
  <c r="BJ133"/>
  <c r="BJ151"/>
  <c r="BJ45"/>
  <c r="BJ158"/>
  <c r="BJ136"/>
  <c r="BJ49"/>
  <c r="BJ115"/>
  <c r="BJ149"/>
  <c r="BJ36"/>
  <c r="BJ96"/>
  <c r="BJ159"/>
  <c r="BJ47"/>
  <c r="BJ65"/>
  <c r="BJ3"/>
  <c r="BJ138"/>
  <c r="BJ109"/>
  <c r="BJ154"/>
  <c r="BJ64"/>
  <c r="BJ32"/>
  <c r="BJ71"/>
  <c r="BJ14"/>
  <c r="BJ72"/>
  <c r="BJ128"/>
  <c r="BJ34"/>
  <c r="BJ146"/>
  <c r="BJ62"/>
  <c r="BJ121"/>
  <c r="BJ29"/>
  <c r="BJ38"/>
  <c r="BJ30"/>
  <c r="BJ37"/>
  <c r="BJ18"/>
  <c r="BJ144"/>
  <c r="BJ68"/>
  <c r="BJ132"/>
  <c r="BJ61"/>
  <c r="BJ15"/>
  <c r="BJ153"/>
  <c r="BJ140"/>
  <c r="BJ73"/>
  <c r="BJ113"/>
  <c r="BJ4"/>
  <c r="BJ92"/>
  <c r="BJ152"/>
  <c r="BJ114"/>
  <c r="BJ25"/>
  <c r="BJ130"/>
  <c r="BJ76"/>
  <c r="BJ78"/>
  <c r="BJ147"/>
  <c r="BH12" l="1"/>
  <c r="AE96"/>
  <c r="AE76"/>
  <c r="AE85"/>
  <c r="AE88"/>
  <c r="AE27"/>
  <c r="AE123"/>
  <c r="AE95"/>
  <c r="AE83"/>
  <c r="AE28"/>
  <c r="AE90"/>
  <c r="AE149"/>
  <c r="AE12"/>
  <c r="AE62"/>
  <c r="AE89"/>
  <c r="AE20"/>
  <c r="AE138"/>
  <c r="AE106"/>
  <c r="AE19"/>
  <c r="AE32"/>
  <c r="AE48"/>
  <c r="AE93"/>
  <c r="AE117"/>
  <c r="AE133"/>
  <c r="AE102"/>
  <c r="AE105"/>
  <c r="AE60"/>
  <c r="AE22"/>
  <c r="AE152"/>
  <c r="AE104"/>
  <c r="AE58"/>
  <c r="AE78"/>
  <c r="AE41"/>
  <c r="AE67"/>
  <c r="AE115"/>
  <c r="AE151"/>
  <c r="AE148"/>
  <c r="AE42"/>
  <c r="AE16"/>
  <c r="AE150"/>
  <c r="AE140"/>
  <c r="AE10"/>
  <c r="AE142"/>
  <c r="AE49"/>
  <c r="AE9"/>
  <c r="AE5"/>
  <c r="AE103"/>
  <c r="AE4"/>
  <c r="AE25"/>
  <c r="AE128"/>
  <c r="AE143"/>
  <c r="AE66"/>
  <c r="AE109"/>
  <c r="AE33"/>
  <c r="AE121"/>
  <c r="AE82"/>
  <c r="AE147"/>
  <c r="AE40"/>
  <c r="AE17"/>
  <c r="AE18"/>
  <c r="AE63"/>
  <c r="AE141"/>
  <c r="AE99"/>
  <c r="AE35"/>
  <c r="AE86"/>
  <c r="AE87"/>
  <c r="AE23"/>
  <c r="AE59"/>
  <c r="AE73"/>
  <c r="AE54"/>
  <c r="AE31"/>
  <c r="AE80"/>
  <c r="AE77"/>
  <c r="AE24"/>
  <c r="AE127"/>
  <c r="AE14"/>
  <c r="AE124"/>
  <c r="AE45"/>
  <c r="AE30"/>
  <c r="AE132"/>
  <c r="AE26"/>
  <c r="AE136"/>
  <c r="AE71"/>
  <c r="AE79"/>
  <c r="AE111"/>
  <c r="AE44"/>
  <c r="AE158"/>
  <c r="AE125"/>
  <c r="AE155"/>
  <c r="AE146"/>
  <c r="AE70"/>
  <c r="AE139"/>
  <c r="AE119"/>
  <c r="AE34"/>
  <c r="AE52"/>
  <c r="AE21"/>
  <c r="AE134"/>
  <c r="AE39"/>
  <c r="AE101"/>
  <c r="AE91"/>
  <c r="AE116"/>
  <c r="AE153"/>
  <c r="AE100"/>
  <c r="AE131"/>
  <c r="AE72"/>
  <c r="AE36"/>
  <c r="AE50"/>
  <c r="AE130"/>
  <c r="AE75"/>
  <c r="AE38"/>
  <c r="AE92"/>
  <c r="AE69"/>
  <c r="AE113"/>
  <c r="AE65"/>
  <c r="AE112"/>
  <c r="AE107"/>
  <c r="AE61"/>
  <c r="AE156"/>
  <c r="AE47"/>
  <c r="AE46"/>
  <c r="AE145"/>
  <c r="AE68"/>
  <c r="AE11"/>
  <c r="AE94"/>
  <c r="AE98"/>
  <c r="AE13"/>
  <c r="AE122"/>
  <c r="AE64"/>
  <c r="AE55"/>
  <c r="AE110"/>
  <c r="AE157"/>
  <c r="AE74"/>
  <c r="AE154"/>
  <c r="AE15"/>
  <c r="AE129"/>
  <c r="AE108"/>
  <c r="AE114"/>
  <c r="AE6"/>
  <c r="AE135"/>
  <c r="AE51"/>
  <c r="AE81"/>
  <c r="AE53"/>
  <c r="AE8"/>
  <c r="AE84"/>
  <c r="AE37"/>
  <c r="AE137"/>
  <c r="AE144"/>
  <c r="AE57"/>
  <c r="AE97"/>
  <c r="AE43"/>
  <c r="AE56"/>
  <c r="AE7"/>
  <c r="AE126"/>
  <c r="AE120"/>
  <c r="AE159"/>
  <c r="AE29"/>
  <c r="AE118"/>
  <c r="BK4"/>
  <c r="BK5" s="1"/>
  <c r="BK6" s="1"/>
  <c r="BK7" s="1"/>
  <c r="BK8" s="1"/>
  <c r="BK9" s="1"/>
  <c r="BK10" s="1"/>
  <c r="BK11" s="1"/>
  <c r="BK12" s="1"/>
  <c r="BK13" s="1"/>
  <c r="BK14" s="1"/>
  <c r="BK15" s="1"/>
  <c r="BK16" s="1"/>
  <c r="BK17" s="1"/>
  <c r="BK18" s="1"/>
  <c r="BK19" s="1"/>
  <c r="BK20" s="1"/>
  <c r="BK21" s="1"/>
  <c r="BK22" s="1"/>
  <c r="BK23" s="1"/>
  <c r="BK24" s="1"/>
  <c r="BK25" s="1"/>
  <c r="BK26" s="1"/>
  <c r="BK27" s="1"/>
  <c r="BK28" s="1"/>
  <c r="BK29" s="1"/>
  <c r="BK30" s="1"/>
  <c r="BK31" s="1"/>
  <c r="BK32" s="1"/>
  <c r="BK33" s="1"/>
  <c r="BK34" s="1"/>
  <c r="BK35" s="1"/>
  <c r="BK36" s="1"/>
  <c r="BK37" s="1"/>
  <c r="BK38" s="1"/>
  <c r="BK39" s="1"/>
  <c r="BK40" s="1"/>
  <c r="BK41" s="1"/>
  <c r="BK42" s="1"/>
  <c r="BK43" s="1"/>
  <c r="BK44" s="1"/>
  <c r="BK45" s="1"/>
  <c r="BK46" s="1"/>
  <c r="BK47" s="1"/>
  <c r="BK48" s="1"/>
  <c r="BK49" s="1"/>
  <c r="BK50" s="1"/>
  <c r="BK51" s="1"/>
  <c r="BK52" s="1"/>
  <c r="BK53" s="1"/>
  <c r="BK54" s="1"/>
  <c r="BK55" s="1"/>
  <c r="BK56" s="1"/>
  <c r="BK57" s="1"/>
  <c r="BK58" s="1"/>
  <c r="BK59" s="1"/>
  <c r="BK60" s="1"/>
  <c r="BK61" s="1"/>
  <c r="BK62" s="1"/>
  <c r="BK63" s="1"/>
  <c r="BK64" s="1"/>
  <c r="BK65" s="1"/>
  <c r="BK66" s="1"/>
  <c r="BK67" s="1"/>
  <c r="BK68" s="1"/>
  <c r="BK69" s="1"/>
  <c r="BK70" s="1"/>
  <c r="BK71" s="1"/>
  <c r="BK72" s="1"/>
  <c r="BK73" s="1"/>
  <c r="BK74" s="1"/>
  <c r="BK75" s="1"/>
  <c r="BK76" s="1"/>
  <c r="BK77" s="1"/>
  <c r="BK78" s="1"/>
  <c r="BK79" s="1"/>
  <c r="BK80" s="1"/>
  <c r="BK81" s="1"/>
  <c r="BK82" s="1"/>
  <c r="BK83" s="1"/>
  <c r="BK84" s="1"/>
  <c r="BK85" s="1"/>
  <c r="BK86" s="1"/>
  <c r="BK87" s="1"/>
  <c r="BK88" s="1"/>
  <c r="BK89" s="1"/>
  <c r="BK90" s="1"/>
  <c r="BK91" s="1"/>
  <c r="BK92" s="1"/>
  <c r="BK93" s="1"/>
  <c r="BK94" s="1"/>
  <c r="BK95" s="1"/>
  <c r="BK96" s="1"/>
  <c r="BK97" s="1"/>
  <c r="BK98" s="1"/>
  <c r="BK99" s="1"/>
  <c r="BK100" s="1"/>
  <c r="BK101" s="1"/>
  <c r="BK102" s="1"/>
  <c r="BK103" s="1"/>
  <c r="BK104" s="1"/>
  <c r="BK105" s="1"/>
  <c r="BK106" s="1"/>
  <c r="BK107" s="1"/>
  <c r="BK108" s="1"/>
  <c r="BK109" s="1"/>
  <c r="BK110" s="1"/>
  <c r="BK111" s="1"/>
  <c r="BK112" s="1"/>
  <c r="BK113" s="1"/>
  <c r="BK114" s="1"/>
  <c r="BK115" s="1"/>
  <c r="BK116" s="1"/>
  <c r="BK117" s="1"/>
  <c r="BK118" s="1"/>
  <c r="BK119" s="1"/>
  <c r="BK120" s="1"/>
  <c r="BK121" s="1"/>
  <c r="BK122" s="1"/>
  <c r="BK123" s="1"/>
  <c r="BK124" s="1"/>
  <c r="BK125" s="1"/>
  <c r="BK126" s="1"/>
  <c r="BK127" s="1"/>
  <c r="BK128" s="1"/>
  <c r="BK129" s="1"/>
  <c r="BK130" s="1"/>
  <c r="BK131" s="1"/>
  <c r="BK132" s="1"/>
  <c r="BK133" s="1"/>
  <c r="BK134" s="1"/>
  <c r="BK135" s="1"/>
  <c r="BK136" s="1"/>
  <c r="BK137" s="1"/>
  <c r="BK138" s="1"/>
  <c r="BK139" s="1"/>
  <c r="BK140" s="1"/>
  <c r="BK141" s="1"/>
  <c r="BK142" s="1"/>
  <c r="BK143" s="1"/>
  <c r="BK144" s="1"/>
  <c r="BK145" s="1"/>
  <c r="BK146" s="1"/>
  <c r="BK147" s="1"/>
  <c r="BK148" s="1"/>
  <c r="BK149" s="1"/>
  <c r="BK150" s="1"/>
  <c r="BK151" s="1"/>
  <c r="BK152" s="1"/>
  <c r="BK153" s="1"/>
  <c r="BK154" s="1"/>
  <c r="BK155" s="1"/>
  <c r="BK156" s="1"/>
  <c r="BK157" s="1"/>
  <c r="BK158" s="1"/>
  <c r="AF4" l="1"/>
  <c r="AF5" s="1"/>
  <c r="AF6" s="1"/>
  <c r="AF7" s="1"/>
  <c r="AF8" s="1"/>
  <c r="AF9" s="1"/>
  <c r="AF10" s="1"/>
  <c r="AF11" s="1"/>
  <c r="AF12" s="1"/>
  <c r="AF13" s="1"/>
  <c r="AF14" s="1"/>
  <c r="AF15" s="1"/>
  <c r="AF16" s="1"/>
  <c r="AF17" s="1"/>
  <c r="AF18" s="1"/>
  <c r="AF19" s="1"/>
  <c r="AF20" s="1"/>
  <c r="AF21" s="1"/>
  <c r="AF22" s="1"/>
  <c r="AF23" s="1"/>
  <c r="AF24" s="1"/>
  <c r="AF25" s="1"/>
  <c r="AF26" s="1"/>
  <c r="AF27" s="1"/>
  <c r="AF28" s="1"/>
  <c r="AF29" s="1"/>
  <c r="AF30" s="1"/>
  <c r="AF31" s="1"/>
  <c r="AF32" s="1"/>
  <c r="AF33" s="1"/>
  <c r="AF34" s="1"/>
  <c r="AF35" s="1"/>
  <c r="AF36" s="1"/>
  <c r="AF37" s="1"/>
  <c r="AF38" s="1"/>
  <c r="AF39" s="1"/>
  <c r="AF40" s="1"/>
  <c r="AF41" s="1"/>
  <c r="AF42" s="1"/>
  <c r="AF43" s="1"/>
  <c r="AF44" s="1"/>
  <c r="AF45" s="1"/>
  <c r="AF46" s="1"/>
  <c r="AF47" s="1"/>
  <c r="AF48" s="1"/>
  <c r="AF49" s="1"/>
  <c r="AF50" s="1"/>
  <c r="AF51" s="1"/>
  <c r="AF52" s="1"/>
  <c r="AF53" s="1"/>
  <c r="AF54" s="1"/>
  <c r="AF55" s="1"/>
  <c r="AF56" s="1"/>
  <c r="AF57" s="1"/>
  <c r="AF58" s="1"/>
  <c r="AF59" s="1"/>
  <c r="AF60" s="1"/>
  <c r="AF61" s="1"/>
  <c r="AF62" s="1"/>
  <c r="AF63" s="1"/>
  <c r="AF64" s="1"/>
  <c r="AF65" s="1"/>
  <c r="AF66" s="1"/>
  <c r="AF67" s="1"/>
  <c r="AF68" s="1"/>
  <c r="AF69" s="1"/>
  <c r="AF70" s="1"/>
  <c r="AF71" s="1"/>
  <c r="AF72" s="1"/>
  <c r="AF73" s="1"/>
  <c r="AF74" s="1"/>
  <c r="AF75" s="1"/>
  <c r="AF76" s="1"/>
  <c r="AF77" s="1"/>
  <c r="AF78" s="1"/>
  <c r="AF79" s="1"/>
  <c r="AF80" s="1"/>
  <c r="AF81" s="1"/>
  <c r="AF82" s="1"/>
  <c r="AF83" s="1"/>
  <c r="AF84" s="1"/>
  <c r="AF85" s="1"/>
  <c r="AF86" s="1"/>
  <c r="AF87" s="1"/>
  <c r="AF88" s="1"/>
  <c r="AF89" s="1"/>
  <c r="AF90" s="1"/>
  <c r="AF91" s="1"/>
  <c r="AF92" s="1"/>
  <c r="AF93" s="1"/>
  <c r="AF94" s="1"/>
  <c r="AF95" s="1"/>
  <c r="AF96" s="1"/>
  <c r="AF97" s="1"/>
  <c r="AF98" s="1"/>
  <c r="AF99" s="1"/>
  <c r="AF100" s="1"/>
  <c r="AF101" s="1"/>
  <c r="AF102" s="1"/>
  <c r="AF103" s="1"/>
  <c r="AF104" s="1"/>
  <c r="AF105" s="1"/>
  <c r="AF106" s="1"/>
  <c r="AF107" s="1"/>
  <c r="AF108" s="1"/>
  <c r="AF109" s="1"/>
  <c r="AF110" s="1"/>
  <c r="AF111" s="1"/>
  <c r="AF112" s="1"/>
  <c r="AF113" s="1"/>
  <c r="AF114" s="1"/>
  <c r="AF115" s="1"/>
  <c r="AF116" s="1"/>
  <c r="AF117" s="1"/>
  <c r="AF118" s="1"/>
  <c r="AF119" s="1"/>
  <c r="AF120" s="1"/>
  <c r="AF121" s="1"/>
  <c r="AF122" s="1"/>
  <c r="AF123" s="1"/>
  <c r="AF124" s="1"/>
  <c r="AF125" s="1"/>
  <c r="AF126" s="1"/>
  <c r="AF127" s="1"/>
  <c r="AF128" s="1"/>
  <c r="AF129" s="1"/>
  <c r="AF130" s="1"/>
  <c r="AF131" s="1"/>
  <c r="AF132" s="1"/>
  <c r="AF133" s="1"/>
  <c r="AF134" s="1"/>
  <c r="AF135" s="1"/>
  <c r="AF136" s="1"/>
  <c r="AF137" s="1"/>
  <c r="AF138" s="1"/>
  <c r="AF139" s="1"/>
  <c r="AF140" s="1"/>
  <c r="AF141" s="1"/>
  <c r="AF142" s="1"/>
  <c r="AF143" s="1"/>
  <c r="AF144" s="1"/>
  <c r="AF145" s="1"/>
  <c r="AF146" s="1"/>
  <c r="AF147" s="1"/>
  <c r="AF148" s="1"/>
  <c r="AF149" s="1"/>
  <c r="AF150" s="1"/>
  <c r="AF151" s="1"/>
  <c r="AF152" s="1"/>
  <c r="AF153" s="1"/>
  <c r="AF154" s="1"/>
  <c r="AF155" s="1"/>
  <c r="AF156" s="1"/>
  <c r="AF157" s="1"/>
  <c r="AF158" s="1"/>
  <c r="AF159" s="1"/>
  <c r="W3" l="1"/>
  <c r="W14"/>
  <c r="W13"/>
  <c r="W12"/>
  <c r="W11"/>
  <c r="W8"/>
  <c r="W10"/>
  <c r="W9"/>
  <c r="W6"/>
  <c r="W7"/>
  <c r="W5"/>
  <c r="W4"/>
  <c r="DD4"/>
  <c r="DD5" s="1"/>
  <c r="DD6" s="1"/>
  <c r="DD7" s="1"/>
  <c r="DD8" s="1"/>
  <c r="DD9" s="1"/>
  <c r="DD10" s="1"/>
  <c r="DD11" s="1"/>
  <c r="DD12" s="1"/>
  <c r="DD13" s="1"/>
  <c r="DD14" s="1"/>
  <c r="DD15" s="1"/>
  <c r="DD16" s="1"/>
  <c r="DD17" s="1"/>
  <c r="DD18" s="1"/>
  <c r="DD19" s="1"/>
  <c r="DD20" s="1"/>
  <c r="DD21" s="1"/>
  <c r="DD22" s="1"/>
  <c r="DD23" s="1"/>
  <c r="DD24" s="1"/>
  <c r="DD25" s="1"/>
  <c r="DD26" s="1"/>
  <c r="DD27" s="1"/>
  <c r="DD28" s="1"/>
  <c r="DD29" s="1"/>
  <c r="DD30" s="1"/>
  <c r="DD31" s="1"/>
  <c r="DD32" s="1"/>
  <c r="DD33" s="1"/>
  <c r="DD34" s="1"/>
  <c r="DD35" s="1"/>
  <c r="DD36" s="1"/>
  <c r="DD37" s="1"/>
  <c r="DD38" s="1"/>
  <c r="DD39" s="1"/>
  <c r="DD40" s="1"/>
  <c r="DD41" s="1"/>
  <c r="DD42" s="1"/>
  <c r="DD43" s="1"/>
  <c r="DD44" s="1"/>
  <c r="DD45" s="1"/>
  <c r="DD46" s="1"/>
  <c r="DD47" s="1"/>
  <c r="DD48" s="1"/>
  <c r="DD49" s="1"/>
  <c r="DD50" s="1"/>
  <c r="DD51" s="1"/>
  <c r="DD52" s="1"/>
  <c r="DD53" s="1"/>
  <c r="DD54" s="1"/>
  <c r="DD55" s="1"/>
  <c r="DD56" s="1"/>
  <c r="DD57" s="1"/>
  <c r="DD58" s="1"/>
  <c r="DD59" s="1"/>
  <c r="DD60" s="1"/>
  <c r="DD61" s="1"/>
  <c r="DD62" s="1"/>
  <c r="DD63" s="1"/>
  <c r="DD64" s="1"/>
  <c r="DD65" s="1"/>
  <c r="DD66" s="1"/>
  <c r="DD67" s="1"/>
  <c r="DD68" s="1"/>
  <c r="DD69" s="1"/>
  <c r="DD70" s="1"/>
  <c r="DD71" s="1"/>
  <c r="DD72" s="1"/>
  <c r="DD73" s="1"/>
  <c r="DD74" s="1"/>
  <c r="DD75" s="1"/>
  <c r="DD76" s="1"/>
  <c r="DD77" s="1"/>
  <c r="DD78" s="1"/>
  <c r="DD79" s="1"/>
  <c r="DD80" s="1"/>
  <c r="DD81" s="1"/>
  <c r="DD82" s="1"/>
  <c r="DD83" s="1"/>
  <c r="DD84" s="1"/>
  <c r="DD85" s="1"/>
  <c r="DD86" s="1"/>
  <c r="DD87" s="1"/>
  <c r="DD88" s="1"/>
  <c r="DD89" s="1"/>
  <c r="DD90" s="1"/>
  <c r="DD91" s="1"/>
  <c r="DD92" s="1"/>
  <c r="DD93" s="1"/>
  <c r="DD94" s="1"/>
  <c r="DD95" s="1"/>
  <c r="DD96" s="1"/>
  <c r="DD97" s="1"/>
  <c r="DD98" s="1"/>
  <c r="DD99" s="1"/>
  <c r="DD100" s="1"/>
  <c r="DD101" s="1"/>
  <c r="DD102" s="1"/>
  <c r="DD103" s="1"/>
  <c r="DD104" s="1"/>
  <c r="DD105" s="1"/>
  <c r="DD106" s="1"/>
  <c r="DD107" s="1"/>
  <c r="DD108" s="1"/>
  <c r="DD109" s="1"/>
  <c r="DD110" s="1"/>
  <c r="DD111" s="1"/>
  <c r="DD112" s="1"/>
  <c r="DD113" s="1"/>
  <c r="DD114" s="1"/>
  <c r="DD115" s="1"/>
  <c r="DD116" s="1"/>
  <c r="DD117" s="1"/>
  <c r="DD118" s="1"/>
  <c r="DD119" s="1"/>
  <c r="DD120" s="1"/>
  <c r="DD121" s="1"/>
  <c r="DD122" s="1"/>
  <c r="DD123" s="1"/>
  <c r="DD124" s="1"/>
  <c r="DD125" s="1"/>
  <c r="DD126" s="1"/>
  <c r="DD127" s="1"/>
  <c r="DD128" s="1"/>
  <c r="DD129" s="1"/>
  <c r="DD130" s="1"/>
  <c r="DD131" s="1"/>
  <c r="DD132" s="1"/>
  <c r="DD133" s="1"/>
  <c r="DD134" s="1"/>
  <c r="DD135" s="1"/>
  <c r="DD136" s="1"/>
  <c r="DD137" s="1"/>
  <c r="DD138" s="1"/>
  <c r="DD139" s="1"/>
  <c r="DD140" s="1"/>
  <c r="DD141" s="1"/>
  <c r="DD142" s="1"/>
  <c r="DD143" s="1"/>
  <c r="DD144" s="1"/>
  <c r="DD145" s="1"/>
  <c r="DD146" s="1"/>
  <c r="DD147" s="1"/>
  <c r="DD148" s="1"/>
  <c r="DD149" s="1"/>
  <c r="DD150" s="1"/>
  <c r="DD151" s="1"/>
  <c r="DD152" l="1"/>
  <c r="DD153" s="1"/>
  <c r="DD154" s="1"/>
  <c r="DD155" s="1"/>
  <c r="CY12"/>
  <c r="O12" s="1"/>
  <c r="BU12" s="1"/>
  <c r="DD156" l="1"/>
  <c r="CY3" s="1"/>
  <c r="CY15"/>
  <c r="CY6" l="1"/>
  <c r="O6" s="1"/>
  <c r="T6" s="1"/>
  <c r="DD157"/>
  <c r="DD158" s="1"/>
  <c r="DD159" s="1"/>
  <c r="CY9"/>
  <c r="CY24"/>
  <c r="O24" s="1"/>
  <c r="BU24" s="1"/>
  <c r="CY21"/>
  <c r="O21" s="1"/>
  <c r="BU21" s="1"/>
  <c r="CY18"/>
  <c r="O15"/>
  <c r="BU15" s="1"/>
  <c r="BU6" l="1"/>
  <c r="BE6"/>
  <c r="BP6"/>
  <c r="BX6" s="1"/>
  <c r="O18"/>
  <c r="BU18" s="1"/>
  <c r="CX2"/>
  <c r="O9" s="1"/>
  <c r="BU9" l="1"/>
  <c r="T9"/>
  <c r="BP9" s="1"/>
  <c r="BX9" s="1"/>
  <c r="O3"/>
  <c r="T3" s="1"/>
  <c r="BE9" l="1"/>
  <c r="BU3"/>
  <c r="BP3" l="1"/>
  <c r="BX3" s="1"/>
  <c r="BE3"/>
  <c r="BF158"/>
  <c r="BF107"/>
  <c r="BF94"/>
  <c r="BF69"/>
  <c r="BF100"/>
  <c r="BF104"/>
  <c r="BF73"/>
  <c r="BF116"/>
  <c r="BF132"/>
  <c r="BF78"/>
  <c r="BF25"/>
  <c r="BF119"/>
  <c r="BF65"/>
  <c r="BF117"/>
  <c r="BF134"/>
  <c r="BF64"/>
  <c r="BF133"/>
  <c r="BF55"/>
  <c r="BF151"/>
  <c r="BF81"/>
  <c r="BF28"/>
  <c r="BF160"/>
  <c r="BF24"/>
  <c r="BF35"/>
  <c r="BF108"/>
  <c r="BF48"/>
  <c r="BF106"/>
  <c r="BF36"/>
  <c r="BF150"/>
  <c r="BF37"/>
  <c r="BF91"/>
  <c r="BF127"/>
  <c r="BF83"/>
  <c r="BF140"/>
  <c r="BF59"/>
  <c r="BF49"/>
  <c r="BF61"/>
  <c r="BF149"/>
  <c r="BF20"/>
  <c r="BF136"/>
  <c r="BF8"/>
  <c r="BF125"/>
  <c r="BF11"/>
  <c r="BF74"/>
  <c r="BF98"/>
  <c r="BF71"/>
  <c r="BF156"/>
  <c r="BF130"/>
  <c r="BF27"/>
  <c r="BF135"/>
  <c r="BF99"/>
  <c r="BF16"/>
  <c r="BF34"/>
  <c r="BF110"/>
  <c r="BF85"/>
  <c r="BF88"/>
  <c r="BF4"/>
  <c r="BF39"/>
  <c r="BF105"/>
  <c r="BF72"/>
  <c r="BF40"/>
  <c r="BF145"/>
  <c r="BF80"/>
  <c r="BF38"/>
  <c r="BF14"/>
  <c r="BF17"/>
  <c r="BF97"/>
  <c r="BF128"/>
  <c r="BF76"/>
  <c r="BF75"/>
  <c r="BF112"/>
  <c r="BF67"/>
  <c r="BF22"/>
  <c r="BF19"/>
  <c r="BF51"/>
  <c r="BF155"/>
  <c r="BF123"/>
  <c r="BF89"/>
  <c r="BF141"/>
  <c r="BF124"/>
  <c r="BF159"/>
  <c r="BF129"/>
  <c r="BF157"/>
  <c r="BF122"/>
  <c r="BF95"/>
  <c r="BF152"/>
  <c r="BF30"/>
  <c r="BF42"/>
  <c r="BF118"/>
  <c r="BF7"/>
  <c r="BF79"/>
  <c r="BF137"/>
  <c r="BF144"/>
  <c r="BF103"/>
  <c r="BF153"/>
  <c r="BF111"/>
  <c r="BF113"/>
  <c r="BF115"/>
  <c r="BF131"/>
  <c r="BF46"/>
  <c r="BF26"/>
  <c r="BF148"/>
  <c r="BF146"/>
  <c r="BF5"/>
  <c r="BF56"/>
  <c r="BF139"/>
  <c r="BF29"/>
  <c r="BF9"/>
  <c r="BF93"/>
  <c r="BF101"/>
  <c r="BF60"/>
  <c r="BF86"/>
  <c r="BF96"/>
  <c r="BF47"/>
  <c r="BF120"/>
  <c r="BF13"/>
  <c r="BF31"/>
  <c r="BF138"/>
  <c r="BF70"/>
  <c r="BF143"/>
  <c r="BF12"/>
  <c r="BF109"/>
  <c r="BF102"/>
  <c r="BF92"/>
  <c r="BF114"/>
  <c r="BF58"/>
  <c r="BF126"/>
  <c r="BF68"/>
  <c r="BF77"/>
  <c r="BF33"/>
  <c r="BF50"/>
  <c r="BF52"/>
  <c r="BF10"/>
  <c r="BF45"/>
  <c r="BF63"/>
  <c r="BF82"/>
  <c r="BF3"/>
  <c r="BF54"/>
  <c r="BF154"/>
  <c r="BF142"/>
  <c r="BF21"/>
  <c r="BF41"/>
  <c r="BF44"/>
  <c r="BF23"/>
  <c r="BF57"/>
  <c r="BF43"/>
  <c r="BF90"/>
  <c r="BF6"/>
  <c r="BF53"/>
  <c r="BF18"/>
  <c r="BF147"/>
  <c r="BF15"/>
  <c r="BF87"/>
  <c r="BF66"/>
  <c r="BF84"/>
  <c r="BF62"/>
  <c r="BF121"/>
  <c r="BF32"/>
  <c r="BY135" l="1"/>
  <c r="BZ146"/>
  <c r="BZ152"/>
  <c r="BZ11"/>
  <c r="BZ67"/>
  <c r="BY102"/>
  <c r="BZ95"/>
  <c r="BZ127"/>
  <c r="BZ45"/>
  <c r="BZ6"/>
  <c r="BZ155"/>
  <c r="BZ142"/>
  <c r="BZ55"/>
  <c r="BZ9"/>
  <c r="BZ33"/>
  <c r="BZ81"/>
  <c r="BZ112"/>
  <c r="BY78"/>
  <c r="BZ40"/>
  <c r="BZ121"/>
  <c r="BZ36"/>
  <c r="BZ83"/>
  <c r="BZ27"/>
  <c r="BZ79"/>
  <c r="BY141"/>
  <c r="BY93"/>
  <c r="BZ54"/>
  <c r="BY51"/>
  <c r="BZ123"/>
  <c r="BZ97"/>
  <c r="BZ156"/>
  <c r="BZ65"/>
  <c r="BY12"/>
  <c r="BY144"/>
  <c r="BZ96"/>
  <c r="BZ157"/>
  <c r="BZ103"/>
  <c r="BZ80"/>
  <c r="BZ47"/>
  <c r="BZ59"/>
  <c r="BZ90"/>
  <c r="BY87"/>
  <c r="BZ19"/>
  <c r="BY6"/>
  <c r="BY123"/>
  <c r="BZ99"/>
  <c r="BZ101"/>
  <c r="BZ23"/>
  <c r="BY153"/>
  <c r="BY117"/>
  <c r="BY66"/>
  <c r="BZ46"/>
  <c r="BZ39"/>
  <c r="BY48"/>
  <c r="BZ61"/>
  <c r="BZ84"/>
  <c r="BZ57"/>
  <c r="BZ154"/>
  <c r="BY105"/>
  <c r="BY99"/>
  <c r="BZ137"/>
  <c r="BZ48"/>
  <c r="BZ63"/>
  <c r="BZ71"/>
  <c r="BY30"/>
  <c r="BZ43"/>
  <c r="BZ93"/>
  <c r="BZ124"/>
  <c r="BZ86"/>
  <c r="BZ56"/>
  <c r="BZ105"/>
  <c r="BZ144"/>
  <c r="BZ110"/>
  <c r="BZ98"/>
  <c r="BZ21"/>
  <c r="BZ145"/>
  <c r="BZ151"/>
  <c r="BZ116"/>
  <c r="BZ113"/>
  <c r="BZ130"/>
  <c r="BZ82"/>
  <c r="BZ107"/>
  <c r="BZ132"/>
  <c r="BZ66"/>
  <c r="BZ68"/>
  <c r="BZ42"/>
  <c r="BZ8"/>
  <c r="BY45"/>
  <c r="BZ16"/>
  <c r="BZ92"/>
  <c r="BZ70"/>
  <c r="BZ75"/>
  <c r="BZ141"/>
  <c r="BZ115"/>
  <c r="BZ24"/>
  <c r="BY120"/>
  <c r="BY69"/>
  <c r="BZ74"/>
  <c r="BZ91"/>
  <c r="BZ52"/>
  <c r="BY132"/>
  <c r="BZ4"/>
  <c r="BZ26"/>
  <c r="BZ50"/>
  <c r="BY21"/>
  <c r="BZ122"/>
  <c r="BZ87"/>
  <c r="BZ131"/>
  <c r="BZ73"/>
  <c r="BY138"/>
  <c r="BZ85"/>
  <c r="BY42"/>
  <c r="BY9"/>
  <c r="BZ128"/>
  <c r="BZ89"/>
  <c r="BZ60"/>
  <c r="BY111"/>
  <c r="BY27"/>
  <c r="BY15"/>
  <c r="BZ106"/>
  <c r="BZ15"/>
  <c r="BZ134"/>
  <c r="BZ129"/>
  <c r="BZ37"/>
  <c r="BY24"/>
  <c r="BZ49"/>
  <c r="BY54"/>
  <c r="BZ138"/>
  <c r="BZ72"/>
  <c r="BY75"/>
  <c r="BZ13"/>
  <c r="BZ17"/>
  <c r="BY63"/>
  <c r="BZ76"/>
  <c r="BZ62"/>
  <c r="BZ147"/>
  <c r="BZ31"/>
  <c r="BZ158"/>
  <c r="BZ117"/>
  <c r="BZ34"/>
  <c r="BY18"/>
  <c r="BZ38"/>
  <c r="BZ10"/>
  <c r="BZ12"/>
  <c r="BZ78"/>
  <c r="BZ140"/>
  <c r="BZ20"/>
  <c r="BZ148"/>
  <c r="BZ64"/>
  <c r="BY39"/>
  <c r="BZ139"/>
  <c r="BY114"/>
  <c r="BY36"/>
  <c r="BZ35"/>
  <c r="BY84"/>
  <c r="BZ3"/>
  <c r="BZ136"/>
  <c r="BZ28"/>
  <c r="BZ150"/>
  <c r="BY81"/>
  <c r="BZ58"/>
  <c r="BZ18"/>
  <c r="BZ29"/>
  <c r="BY147"/>
  <c r="BZ104"/>
  <c r="BZ126"/>
  <c r="BZ118"/>
  <c r="BZ14"/>
  <c r="BZ135"/>
  <c r="BY126"/>
  <c r="BZ25"/>
  <c r="BZ114"/>
  <c r="BZ7"/>
  <c r="BZ143"/>
  <c r="BY33"/>
  <c r="BZ41"/>
  <c r="BZ111"/>
  <c r="BZ51"/>
  <c r="BZ153"/>
  <c r="BZ125"/>
  <c r="BY60"/>
  <c r="BZ108"/>
  <c r="BZ120"/>
  <c r="BZ5"/>
  <c r="BZ102"/>
  <c r="BZ69"/>
  <c r="BZ109"/>
  <c r="BY96"/>
  <c r="BY90"/>
  <c r="BZ94"/>
  <c r="BZ22"/>
  <c r="BY129"/>
  <c r="BY57"/>
  <c r="BZ44"/>
  <c r="BZ30"/>
  <c r="BZ88"/>
  <c r="BZ32"/>
  <c r="BZ119"/>
  <c r="BY156"/>
  <c r="BY150"/>
  <c r="BZ100"/>
  <c r="BZ133"/>
  <c r="BZ149"/>
  <c r="BY72"/>
  <c r="BY108"/>
  <c r="BZ53"/>
  <c r="BZ77"/>
  <c r="BG4"/>
  <c r="BG5" s="1"/>
  <c r="BG6" s="1"/>
  <c r="BG7" s="1"/>
  <c r="BG8" s="1"/>
  <c r="BG9" s="1"/>
  <c r="BG10" s="1"/>
  <c r="BG11" s="1"/>
  <c r="BG12" s="1"/>
  <c r="BG13" s="1"/>
  <c r="BG14" s="1"/>
  <c r="BG15" s="1"/>
  <c r="BG16" s="1"/>
  <c r="BG17" s="1"/>
  <c r="BG18" s="1"/>
  <c r="BG19" s="1"/>
  <c r="BG20" s="1"/>
  <c r="BG21" s="1"/>
  <c r="BG22" s="1"/>
  <c r="BG23" s="1"/>
  <c r="BG24" s="1"/>
  <c r="BG25" s="1"/>
  <c r="BG26" s="1"/>
  <c r="BG27" s="1"/>
  <c r="BG28" s="1"/>
  <c r="BG29" s="1"/>
  <c r="BG30" s="1"/>
  <c r="BG31" s="1"/>
  <c r="BG32" s="1"/>
  <c r="BG33" s="1"/>
  <c r="BG34" s="1"/>
  <c r="BG35" s="1"/>
  <c r="BG36" s="1"/>
  <c r="BG37" s="1"/>
  <c r="BG38" s="1"/>
  <c r="BG39" s="1"/>
  <c r="BG40" s="1"/>
  <c r="BG41" s="1"/>
  <c r="BG42" s="1"/>
  <c r="BG43" s="1"/>
  <c r="BG44" s="1"/>
  <c r="BG45" s="1"/>
  <c r="BG46" s="1"/>
  <c r="BG47" s="1"/>
  <c r="BG48" s="1"/>
  <c r="BG49" s="1"/>
  <c r="BG50" s="1"/>
  <c r="BG51" s="1"/>
  <c r="BG52" s="1"/>
  <c r="BG53" s="1"/>
  <c r="BG54" s="1"/>
  <c r="BG55" s="1"/>
  <c r="BG56" s="1"/>
  <c r="BG57" s="1"/>
  <c r="BG58" s="1"/>
  <c r="BG59" s="1"/>
  <c r="BG60" s="1"/>
  <c r="BG61" s="1"/>
  <c r="BG62" s="1"/>
  <c r="BG63" s="1"/>
  <c r="BG64" s="1"/>
  <c r="BG65" s="1"/>
  <c r="BG66" s="1"/>
  <c r="BG67" s="1"/>
  <c r="BG68" s="1"/>
  <c r="BG69" s="1"/>
  <c r="BG70" s="1"/>
  <c r="BG71" s="1"/>
  <c r="BG72" s="1"/>
  <c r="BG73" s="1"/>
  <c r="BG74" s="1"/>
  <c r="BG75" s="1"/>
  <c r="BG76" s="1"/>
  <c r="BG77" s="1"/>
  <c r="BG78" s="1"/>
  <c r="BG79" s="1"/>
  <c r="BG80" s="1"/>
  <c r="BG81" s="1"/>
  <c r="BG82" s="1"/>
  <c r="BG83" s="1"/>
  <c r="BG84" s="1"/>
  <c r="BG85" s="1"/>
  <c r="BG86" s="1"/>
  <c r="BG87" s="1"/>
  <c r="BG88" s="1"/>
  <c r="BG89" s="1"/>
  <c r="BG90" s="1"/>
  <c r="BG91" s="1"/>
  <c r="BG92" s="1"/>
  <c r="BG93" s="1"/>
  <c r="BG94" s="1"/>
  <c r="BG95" s="1"/>
  <c r="BG96" s="1"/>
  <c r="BG97" s="1"/>
  <c r="BG98" s="1"/>
  <c r="BG99" s="1"/>
  <c r="BG100" s="1"/>
  <c r="BG101" s="1"/>
  <c r="BG102" s="1"/>
  <c r="BG103" s="1"/>
  <c r="BG104" s="1"/>
  <c r="BG105" s="1"/>
  <c r="BG106" s="1"/>
  <c r="BG107" s="1"/>
  <c r="BG108" s="1"/>
  <c r="BG109" s="1"/>
  <c r="BG110" s="1"/>
  <c r="BG111" s="1"/>
  <c r="BG112" s="1"/>
  <c r="BG113" s="1"/>
  <c r="BG114" s="1"/>
  <c r="BG115" s="1"/>
  <c r="BG116" s="1"/>
  <c r="BG117" s="1"/>
  <c r="BG118" s="1"/>
  <c r="BG119" s="1"/>
  <c r="BG120" s="1"/>
  <c r="BG121" s="1"/>
  <c r="BG122" s="1"/>
  <c r="BG123" s="1"/>
  <c r="BG124" s="1"/>
  <c r="BG125" s="1"/>
  <c r="BG126" s="1"/>
  <c r="BG127" s="1"/>
  <c r="BG128" s="1"/>
  <c r="BG129" s="1"/>
  <c r="BG130" s="1"/>
  <c r="BG131" s="1"/>
  <c r="BG132" s="1"/>
  <c r="BG133" s="1"/>
  <c r="BG134" s="1"/>
  <c r="BG135" s="1"/>
  <c r="BG136" s="1"/>
  <c r="BG137" s="1"/>
  <c r="BG138" s="1"/>
  <c r="BG139" s="1"/>
  <c r="BG140" s="1"/>
  <c r="BG141" s="1"/>
  <c r="BG142" s="1"/>
  <c r="BG143" s="1"/>
  <c r="BG144" s="1"/>
  <c r="BG145" s="1"/>
  <c r="BG146" s="1"/>
  <c r="BG147" s="1"/>
  <c r="BG148" s="1"/>
  <c r="BG149" s="1"/>
  <c r="BG150" s="1"/>
  <c r="BG151" s="1"/>
  <c r="BG152" s="1"/>
  <c r="BG153" s="1"/>
  <c r="BG154" s="1"/>
  <c r="BG155" s="1"/>
  <c r="BG156" s="1"/>
  <c r="BG157" s="1"/>
  <c r="BG158" s="1"/>
  <c r="BG159" s="1"/>
  <c r="BH9" l="1"/>
  <c r="BH3"/>
  <c r="BH6"/>
  <c r="CA4"/>
  <c r="U12" s="1"/>
  <c r="CA5" l="1"/>
  <c r="U6" s="1"/>
  <c r="CA6" l="1"/>
  <c r="CA7" s="1"/>
  <c r="CA8" s="1"/>
  <c r="CA9" s="1"/>
  <c r="CA10" s="1"/>
  <c r="CA11" s="1"/>
  <c r="CA12" s="1"/>
  <c r="CA13" s="1"/>
  <c r="CA14" s="1"/>
  <c r="CA15" s="1"/>
  <c r="CA16" s="1"/>
  <c r="CA17" s="1"/>
  <c r="CA18" s="1"/>
  <c r="CA19" s="1"/>
  <c r="CA20" s="1"/>
  <c r="CA21" s="1"/>
  <c r="CA22" s="1"/>
  <c r="CA23" s="1"/>
  <c r="CA24" s="1"/>
  <c r="CA25" s="1"/>
  <c r="CA26" s="1"/>
  <c r="CA27" s="1"/>
  <c r="CA28" s="1"/>
  <c r="CA29" s="1"/>
  <c r="CA30" s="1"/>
  <c r="CA31" s="1"/>
  <c r="CA32" s="1"/>
  <c r="CA33" s="1"/>
  <c r="CA34" s="1"/>
  <c r="CA35" s="1"/>
  <c r="CA36" s="1"/>
  <c r="CA37" s="1"/>
  <c r="CA38" s="1"/>
  <c r="CA39" s="1"/>
  <c r="CA40" s="1"/>
  <c r="CA41" s="1"/>
  <c r="CA42" s="1"/>
  <c r="CA43" s="1"/>
  <c r="CA44" s="1"/>
  <c r="CA45" s="1"/>
  <c r="CA46" s="1"/>
  <c r="CA47" s="1"/>
  <c r="CA48" s="1"/>
  <c r="CA49" s="1"/>
  <c r="CA50" s="1"/>
  <c r="CA51" s="1"/>
  <c r="CA52" s="1"/>
  <c r="CA53" s="1"/>
  <c r="CA54" s="1"/>
  <c r="CA55" s="1"/>
  <c r="CA56" s="1"/>
  <c r="CA57" s="1"/>
  <c r="CA58" s="1"/>
  <c r="CA59" s="1"/>
  <c r="CA60" s="1"/>
  <c r="CA61" s="1"/>
  <c r="CA62" s="1"/>
  <c r="CA63" s="1"/>
  <c r="CA64" s="1"/>
  <c r="CA65" s="1"/>
  <c r="CA66" s="1"/>
  <c r="CA67" s="1"/>
  <c r="CA68" s="1"/>
  <c r="CA69" s="1"/>
  <c r="CA70" s="1"/>
  <c r="CA71" s="1"/>
  <c r="CA72" s="1"/>
  <c r="CA73" s="1"/>
  <c r="CA74" s="1"/>
  <c r="CA75" s="1"/>
  <c r="CA76" s="1"/>
  <c r="CA77" s="1"/>
  <c r="CA78" s="1"/>
  <c r="CA79" s="1"/>
  <c r="CA80" s="1"/>
  <c r="CA81" s="1"/>
  <c r="CA82" s="1"/>
  <c r="CA83" s="1"/>
  <c r="CA84" s="1"/>
  <c r="CA85" s="1"/>
  <c r="CA86" s="1"/>
  <c r="CA87" s="1"/>
  <c r="CA88" s="1"/>
  <c r="CA89" s="1"/>
  <c r="CA90" s="1"/>
  <c r="CA91" s="1"/>
  <c r="CA92" s="1"/>
  <c r="CA93" s="1"/>
  <c r="CA94" s="1"/>
  <c r="CA95" s="1"/>
  <c r="CA96" s="1"/>
  <c r="CA97" s="1"/>
  <c r="CA98" s="1"/>
  <c r="CA99" s="1"/>
  <c r="CA100" s="1"/>
  <c r="CA101" s="1"/>
  <c r="CA102" s="1"/>
  <c r="CA103" s="1"/>
  <c r="CA104" s="1"/>
  <c r="CA105" s="1"/>
  <c r="CA106" s="1"/>
  <c r="CA107" s="1"/>
  <c r="CA108" s="1"/>
  <c r="CA109" s="1"/>
  <c r="CA110" s="1"/>
  <c r="CA111" s="1"/>
  <c r="CA112" s="1"/>
  <c r="CA113" s="1"/>
  <c r="CA114" s="1"/>
  <c r="CA115" s="1"/>
  <c r="CA116" s="1"/>
  <c r="CA117" s="1"/>
  <c r="CA118" s="1"/>
  <c r="CA119" s="1"/>
  <c r="CA120" s="1"/>
  <c r="CA121" s="1"/>
  <c r="CA122" s="1"/>
  <c r="CA123" s="1"/>
  <c r="CA124" s="1"/>
  <c r="CA125" s="1"/>
  <c r="CA126" s="1"/>
  <c r="CA127" s="1"/>
  <c r="CA128" s="1"/>
  <c r="CA129" s="1"/>
  <c r="CA130" s="1"/>
  <c r="CA131" s="1"/>
  <c r="CA132" s="1"/>
  <c r="CA133" s="1"/>
  <c r="CA134" s="1"/>
  <c r="CA135" s="1"/>
  <c r="CA136" s="1"/>
  <c r="CA137" s="1"/>
  <c r="CA138" s="1"/>
  <c r="CA139" s="1"/>
  <c r="CA140" s="1"/>
  <c r="CA141" s="1"/>
  <c r="CA142" s="1"/>
  <c r="CA143" s="1"/>
  <c r="CA144" s="1"/>
  <c r="CA145" s="1"/>
  <c r="CA146" s="1"/>
  <c r="CA147" s="1"/>
  <c r="CA148" s="1"/>
  <c r="CA149" s="1"/>
  <c r="CA150" s="1"/>
  <c r="CA151" s="1"/>
  <c r="CA152" s="1"/>
  <c r="CA153" s="1"/>
  <c r="CA154" s="1"/>
  <c r="CA155" s="1"/>
  <c r="CA156" s="1"/>
  <c r="CA157" s="1"/>
  <c r="CA158" s="1"/>
  <c r="U3"/>
  <c r="U9"/>
</calcChain>
</file>

<file path=xl/comments1.xml><?xml version="1.0" encoding="utf-8"?>
<comments xmlns="http://schemas.openxmlformats.org/spreadsheetml/2006/main">
  <authors>
    <author>Marcin Szymon Fijak</author>
    <author>ku</author>
  </authors>
  <commentList>
    <comment ref="B1" authorId="0">
      <text>
        <r>
          <rPr>
            <sz val="9"/>
            <color indexed="81"/>
            <rFont val="Tahoma"/>
            <family val="2"/>
            <charset val="238"/>
          </rPr>
          <t>maksymalnie 52</t>
        </r>
      </text>
    </comment>
    <comment ref="F2" authorId="1">
      <text>
        <r>
          <rPr>
            <b/>
            <sz val="8"/>
            <color indexed="81"/>
            <rFont val="Tahoma"/>
            <family val="2"/>
            <charset val="238"/>
          </rPr>
          <t>0-25 pkt</t>
        </r>
      </text>
    </comment>
    <comment ref="H2" authorId="1">
      <text>
        <r>
          <rPr>
            <b/>
            <sz val="8"/>
            <color indexed="81"/>
            <rFont val="Tahoma"/>
            <family val="2"/>
            <charset val="238"/>
          </rPr>
          <t>0-10 pkt</t>
        </r>
      </text>
    </comment>
    <comment ref="J2" authorId="1">
      <text>
        <r>
          <rPr>
            <b/>
            <sz val="8"/>
            <color indexed="81"/>
            <rFont val="Tahoma"/>
            <family val="2"/>
            <charset val="238"/>
          </rPr>
          <t xml:space="preserve">0-15pkt
</t>
        </r>
      </text>
    </comment>
    <comment ref="L2" authorId="1">
      <text>
        <r>
          <rPr>
            <b/>
            <sz val="8"/>
            <color indexed="81"/>
            <rFont val="Tahoma"/>
            <family val="2"/>
            <charset val="238"/>
          </rPr>
          <t xml:space="preserve">0-…pkt
</t>
        </r>
      </text>
    </comment>
    <comment ref="N2" authorId="1">
      <text>
        <r>
          <rPr>
            <b/>
            <sz val="8"/>
            <color indexed="81"/>
            <rFont val="Tahoma"/>
            <family val="2"/>
            <charset val="238"/>
          </rPr>
          <t xml:space="preserve">0-…pkt
</t>
        </r>
      </text>
    </comment>
    <comment ref="P2" authorId="1">
      <text>
        <r>
          <rPr>
            <b/>
            <sz val="8"/>
            <color indexed="81"/>
            <rFont val="Tahoma"/>
            <family val="2"/>
            <charset val="238"/>
          </rPr>
          <t>0-20 pkt</t>
        </r>
      </text>
    </comment>
    <comment ref="R2" authorId="1">
      <text>
        <r>
          <rPr>
            <b/>
            <sz val="8"/>
            <color indexed="81"/>
            <rFont val="Tahoma"/>
            <family val="2"/>
            <charset val="238"/>
          </rPr>
          <t xml:space="preserve">0-15pkt
</t>
        </r>
      </text>
    </comment>
  </commentList>
</comments>
</file>

<file path=xl/sharedStrings.xml><?xml version="1.0" encoding="utf-8"?>
<sst xmlns="http://schemas.openxmlformats.org/spreadsheetml/2006/main" count="60" uniqueCount="39">
  <si>
    <t>NR startowy</t>
  </si>
  <si>
    <t>m-ce</t>
  </si>
  <si>
    <t>m-ce drużyna</t>
  </si>
  <si>
    <t>#</t>
  </si>
  <si>
    <t xml:space="preserve"> </t>
  </si>
  <si>
    <t>test</t>
  </si>
  <si>
    <t>historia</t>
  </si>
  <si>
    <t>motorower</t>
  </si>
  <si>
    <t>razem indywidualnie</t>
  </si>
  <si>
    <t>m-ce indywidualnie</t>
  </si>
  <si>
    <t>Historia</t>
  </si>
  <si>
    <t>suma</t>
  </si>
  <si>
    <t>drozunowo</t>
  </si>
  <si>
    <t>razem drużyna</t>
  </si>
  <si>
    <t>liczba drużyn:</t>
  </si>
  <si>
    <t>ELIMINACJA</t>
  </si>
  <si>
    <t>……………………………</t>
  </si>
  <si>
    <t>Ogólnopolskiego Młodzieżowego Turnieju Motoryzacyjnego</t>
  </si>
  <si>
    <t>"0" check</t>
  </si>
  <si>
    <t>"0" check test</t>
  </si>
  <si>
    <t>Imię i nazwisko</t>
  </si>
  <si>
    <t>Szkoła</t>
  </si>
  <si>
    <t>Test Wiedzy</t>
  </si>
  <si>
    <t>Motorower</t>
  </si>
  <si>
    <t>MAX(CQ:CQ)</t>
  </si>
  <si>
    <t>Samochód</t>
  </si>
  <si>
    <t>g</t>
  </si>
  <si>
    <t>o</t>
  </si>
  <si>
    <t>m</t>
  </si>
  <si>
    <t>i</t>
  </si>
  <si>
    <t>q</t>
  </si>
  <si>
    <t>Pierwsza Pomoc</t>
  </si>
  <si>
    <t xml:space="preserve">Przygotowanie Pojazdu </t>
  </si>
  <si>
    <t>k</t>
  </si>
  <si>
    <t>Test Skrzyżowań</t>
  </si>
  <si>
    <t>G</t>
  </si>
  <si>
    <t>I</t>
  </si>
  <si>
    <t>K</t>
  </si>
  <si>
    <t>M</t>
  </si>
</sst>
</file>

<file path=xl/styles.xml><?xml version="1.0" encoding="utf-8"?>
<styleSheet xmlns="http://schemas.openxmlformats.org/spreadsheetml/2006/main">
  <numFmts count="1">
    <numFmt numFmtId="164" formatCode="0.0000000000"/>
  </numFmts>
  <fonts count="36">
    <font>
      <sz val="10"/>
      <name val="Arial"/>
      <charset val="238"/>
    </font>
    <font>
      <sz val="10"/>
      <name val="Arial"/>
      <family val="2"/>
      <charset val="238"/>
    </font>
    <font>
      <sz val="8"/>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b/>
      <sz val="10"/>
      <name val="Arial"/>
      <family val="2"/>
      <charset val="238"/>
    </font>
    <font>
      <b/>
      <sz val="10"/>
      <color indexed="9"/>
      <name val="Arial"/>
      <family val="2"/>
      <charset val="238"/>
    </font>
    <font>
      <sz val="10"/>
      <name val="Arial"/>
      <family val="2"/>
      <charset val="238"/>
    </font>
    <font>
      <sz val="10"/>
      <color indexed="9"/>
      <name val="Arial"/>
      <family val="2"/>
      <charset val="238"/>
    </font>
    <font>
      <sz val="10"/>
      <name val="Arial"/>
      <family val="2"/>
      <charset val="238"/>
    </font>
    <font>
      <b/>
      <sz val="10"/>
      <color indexed="9"/>
      <name val="Arial"/>
      <family val="2"/>
      <charset val="238"/>
    </font>
    <font>
      <sz val="10"/>
      <color indexed="9"/>
      <name val="Arial"/>
      <family val="2"/>
      <charset val="238"/>
    </font>
    <font>
      <b/>
      <sz val="8"/>
      <color indexed="81"/>
      <name val="Tahoma"/>
      <family val="2"/>
      <charset val="238"/>
    </font>
    <font>
      <sz val="10"/>
      <color indexed="8"/>
      <name val="Arial"/>
      <family val="2"/>
      <charset val="238"/>
    </font>
    <font>
      <b/>
      <sz val="10"/>
      <color indexed="8"/>
      <name val="Arial"/>
      <family val="2"/>
      <charset val="238"/>
    </font>
    <font>
      <b/>
      <sz val="10"/>
      <color indexed="8"/>
      <name val="Arial"/>
      <family val="2"/>
      <charset val="238"/>
    </font>
    <font>
      <sz val="10"/>
      <color indexed="8"/>
      <name val="Arial"/>
      <family val="2"/>
      <charset val="238"/>
    </font>
    <font>
      <b/>
      <sz val="10"/>
      <color indexed="10"/>
      <name val="Arial"/>
      <family val="2"/>
      <charset val="238"/>
    </font>
    <font>
      <sz val="10"/>
      <color indexed="10"/>
      <name val="Arial"/>
      <family val="2"/>
      <charset val="238"/>
    </font>
    <font>
      <sz val="9"/>
      <color indexed="81"/>
      <name val="Tahoma"/>
      <family val="2"/>
      <charset val="238"/>
    </font>
    <font>
      <b/>
      <sz val="8"/>
      <color indexed="9"/>
      <name val="Arial"/>
      <family val="2"/>
      <charset val="23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tint="4.9989318521683403E-2"/>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2">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4" borderId="0" applyNumberFormat="0" applyBorder="0" applyAlignment="0" applyProtection="0"/>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20" borderId="1" applyNumberFormat="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3" fillId="23" borderId="9" applyNumberFormat="0" applyFont="0" applyAlignment="0" applyProtection="0"/>
    <xf numFmtId="0" fontId="19" fillId="3" borderId="0" applyNumberFormat="0" applyBorder="0" applyAlignment="0" applyProtection="0"/>
  </cellStyleXfs>
  <cellXfs count="134">
    <xf numFmtId="0" fontId="0" fillId="0" borderId="0" xfId="0"/>
    <xf numFmtId="0" fontId="0" fillId="0" borderId="0" xfId="0" applyAlignment="1">
      <alignment horizontal="center"/>
    </xf>
    <xf numFmtId="0" fontId="0" fillId="0" borderId="0" xfId="0" applyBorder="1"/>
    <xf numFmtId="0" fontId="0" fillId="0" borderId="0" xfId="0" applyFill="1" applyBorder="1"/>
    <xf numFmtId="0" fontId="22" fillId="0" borderId="0" xfId="0" applyFont="1" applyAlignment="1">
      <alignment horizontal="center"/>
    </xf>
    <xf numFmtId="0" fontId="22" fillId="0" borderId="0" xfId="0" applyFont="1" applyBorder="1" applyAlignment="1">
      <alignment horizontal="center"/>
    </xf>
    <xf numFmtId="0" fontId="22" fillId="0" borderId="0" xfId="0" applyFont="1"/>
    <xf numFmtId="0" fontId="23" fillId="24" borderId="0" xfId="0" applyFont="1" applyFill="1" applyBorder="1"/>
    <xf numFmtId="0" fontId="23" fillId="24" borderId="0" xfId="0" applyFont="1" applyFill="1" applyBorder="1" applyAlignment="1">
      <alignment horizontal="center"/>
    </xf>
    <xf numFmtId="0" fontId="21" fillId="24" borderId="0" xfId="0" applyFont="1" applyFill="1" applyBorder="1" applyAlignment="1">
      <alignment horizontal="center"/>
    </xf>
    <xf numFmtId="0" fontId="24" fillId="0" borderId="0" xfId="0" applyFont="1"/>
    <xf numFmtId="0" fontId="20" fillId="0" borderId="0" xfId="0" applyFont="1"/>
    <xf numFmtId="0" fontId="22" fillId="24" borderId="0" xfId="0" applyFont="1" applyFill="1" applyBorder="1" applyAlignment="1">
      <alignment horizontal="center"/>
    </xf>
    <xf numFmtId="0" fontId="0" fillId="24" borderId="0" xfId="0" applyFill="1" applyBorder="1"/>
    <xf numFmtId="0" fontId="20" fillId="24" borderId="0" xfId="0" applyFont="1" applyFill="1" applyBorder="1"/>
    <xf numFmtId="0" fontId="0" fillId="24" borderId="0" xfId="0" applyFill="1"/>
    <xf numFmtId="0" fontId="22" fillId="24" borderId="0" xfId="0" applyFont="1" applyFill="1" applyBorder="1"/>
    <xf numFmtId="0" fontId="0" fillId="24" borderId="0" xfId="0" applyFill="1" applyAlignment="1">
      <alignment horizontal="center"/>
    </xf>
    <xf numFmtId="0" fontId="26" fillId="24" borderId="0" xfId="0" applyFont="1" applyFill="1" applyBorder="1"/>
    <xf numFmtId="0" fontId="26" fillId="24" borderId="0" xfId="0" applyFont="1" applyFill="1" applyBorder="1" applyAlignment="1">
      <alignment horizontal="center"/>
    </xf>
    <xf numFmtId="0" fontId="25" fillId="24" borderId="0" xfId="0" applyFont="1" applyFill="1" applyBorder="1" applyAlignment="1">
      <alignment horizontal="center"/>
    </xf>
    <xf numFmtId="0" fontId="23" fillId="24" borderId="0" xfId="0" applyFont="1" applyFill="1" applyAlignment="1">
      <alignment horizontal="center"/>
    </xf>
    <xf numFmtId="0" fontId="20" fillId="0" borderId="10" xfId="0" applyFont="1" applyFill="1" applyBorder="1" applyAlignment="1">
      <alignment horizontal="center" textRotation="90" wrapText="1"/>
    </xf>
    <xf numFmtId="0" fontId="20" fillId="0" borderId="10" xfId="0" applyFont="1" applyFill="1" applyBorder="1" applyAlignment="1">
      <alignment horizontal="center" wrapText="1"/>
    </xf>
    <xf numFmtId="0" fontId="20" fillId="0" borderId="10" xfId="0" applyFont="1" applyBorder="1" applyAlignment="1">
      <alignment horizontal="center" textRotation="90"/>
    </xf>
    <xf numFmtId="0" fontId="20" fillId="0" borderId="10" xfId="0" applyFont="1" applyBorder="1" applyAlignment="1">
      <alignment horizontal="center" textRotation="90" wrapText="1"/>
    </xf>
    <xf numFmtId="0" fontId="20" fillId="0" borderId="10" xfId="0" applyFont="1" applyBorder="1" applyAlignment="1">
      <alignment horizontal="center" wrapText="1"/>
    </xf>
    <xf numFmtId="0" fontId="21" fillId="24" borderId="0" xfId="0" applyFont="1" applyFill="1" applyBorder="1"/>
    <xf numFmtId="0" fontId="24" fillId="24" borderId="0" xfId="0" applyFont="1" applyFill="1" applyBorder="1"/>
    <xf numFmtId="0" fontId="22" fillId="0" borderId="0" xfId="0" applyFont="1" applyFill="1" applyBorder="1" applyAlignment="1">
      <alignment horizontal="center"/>
    </xf>
    <xf numFmtId="0" fontId="20" fillId="0" borderId="0" xfId="0" applyFont="1" applyBorder="1"/>
    <xf numFmtId="0" fontId="28" fillId="24" borderId="0" xfId="0" applyFont="1" applyFill="1" applyBorder="1"/>
    <xf numFmtId="0" fontId="28" fillId="0" borderId="0" xfId="0" applyFont="1"/>
    <xf numFmtId="1" fontId="31" fillId="24" borderId="0" xfId="0" applyNumberFormat="1" applyFont="1" applyFill="1" applyAlignment="1">
      <alignment horizontal="center"/>
    </xf>
    <xf numFmtId="1" fontId="29" fillId="0" borderId="10" xfId="0" applyNumberFormat="1" applyFont="1" applyBorder="1" applyAlignment="1">
      <alignment horizontal="center" textRotation="90" wrapText="1"/>
    </xf>
    <xf numFmtId="1" fontId="29" fillId="24" borderId="0" xfId="0" applyNumberFormat="1" applyFont="1" applyFill="1" applyBorder="1" applyAlignment="1" applyProtection="1">
      <alignment horizontal="center"/>
      <protection locked="0"/>
    </xf>
    <xf numFmtId="1" fontId="31" fillId="24" borderId="0" xfId="0" applyNumberFormat="1" applyFont="1" applyFill="1" applyBorder="1" applyAlignment="1">
      <alignment horizontal="center"/>
    </xf>
    <xf numFmtId="1" fontId="31" fillId="0" borderId="0" xfId="0" applyNumberFormat="1" applyFont="1" applyAlignment="1">
      <alignment horizontal="center"/>
    </xf>
    <xf numFmtId="0" fontId="30" fillId="24" borderId="0" xfId="0" applyFont="1" applyFill="1" applyAlignment="1">
      <alignment horizontal="center"/>
    </xf>
    <xf numFmtId="0" fontId="30" fillId="0" borderId="10" xfId="0" applyFont="1" applyBorder="1" applyAlignment="1">
      <alignment horizontal="center" textRotation="90" wrapText="1"/>
    </xf>
    <xf numFmtId="1" fontId="30" fillId="24" borderId="0" xfId="0" applyNumberFormat="1" applyFont="1" applyFill="1" applyBorder="1" applyAlignment="1" applyProtection="1">
      <alignment horizontal="center"/>
      <protection locked="0"/>
    </xf>
    <xf numFmtId="0" fontId="30" fillId="24" borderId="0" xfId="0" applyFont="1" applyFill="1" applyBorder="1" applyAlignment="1">
      <alignment horizontal="center"/>
    </xf>
    <xf numFmtId="0" fontId="30" fillId="0" borderId="0" xfId="0" applyFont="1" applyAlignment="1">
      <alignment horizontal="center"/>
    </xf>
    <xf numFmtId="0" fontId="29" fillId="0" borderId="10" xfId="0" applyFont="1" applyBorder="1" applyAlignment="1">
      <alignment horizontal="center" textRotation="90" wrapText="1"/>
    </xf>
    <xf numFmtId="0" fontId="31" fillId="24" borderId="0" xfId="0" applyFont="1" applyFill="1" applyBorder="1" applyAlignment="1">
      <alignment horizontal="center"/>
    </xf>
    <xf numFmtId="0" fontId="31" fillId="0" borderId="0" xfId="0" applyFont="1" applyBorder="1" applyAlignment="1">
      <alignment horizontal="center"/>
    </xf>
    <xf numFmtId="0" fontId="31" fillId="0" borderId="0" xfId="0" applyFont="1" applyAlignment="1">
      <alignment horizontal="center"/>
    </xf>
    <xf numFmtId="0" fontId="20" fillId="24" borderId="0" xfId="0" applyFont="1" applyFill="1" applyAlignment="1" applyProtection="1">
      <alignment horizontal="left"/>
      <protection locked="0"/>
    </xf>
    <xf numFmtId="0" fontId="0" fillId="24" borderId="0" xfId="0" applyFill="1" applyBorder="1" applyAlignment="1">
      <alignment horizontal="left"/>
    </xf>
    <xf numFmtId="1" fontId="23" fillId="24" borderId="0" xfId="0" applyNumberFormat="1" applyFont="1" applyFill="1" applyBorder="1" applyAlignment="1">
      <alignment horizontal="center"/>
    </xf>
    <xf numFmtId="0" fontId="29" fillId="24" borderId="0" xfId="0" applyNumberFormat="1" applyFont="1" applyFill="1" applyBorder="1" applyAlignment="1" applyProtection="1">
      <alignment horizontal="center"/>
      <protection locked="0"/>
    </xf>
    <xf numFmtId="0" fontId="20" fillId="0" borderId="10" xfId="0" applyFont="1" applyBorder="1" applyAlignment="1">
      <alignment horizontal="center"/>
    </xf>
    <xf numFmtId="0" fontId="21" fillId="24" borderId="0" xfId="0" applyFont="1" applyFill="1" applyBorder="1" applyProtection="1">
      <protection locked="0"/>
    </xf>
    <xf numFmtId="0" fontId="21" fillId="24" borderId="10" xfId="0" applyFont="1" applyFill="1" applyBorder="1" applyProtection="1">
      <protection locked="0"/>
    </xf>
    <xf numFmtId="0" fontId="20" fillId="24" borderId="0" xfId="0" applyFont="1" applyFill="1" applyBorder="1" applyProtection="1">
      <protection locked="0"/>
    </xf>
    <xf numFmtId="1" fontId="28" fillId="24" borderId="0" xfId="0" applyNumberFormat="1" applyFont="1" applyFill="1" applyBorder="1"/>
    <xf numFmtId="1" fontId="28" fillId="0" borderId="0" xfId="0" applyNumberFormat="1" applyFont="1"/>
    <xf numFmtId="0" fontId="23" fillId="24" borderId="0" xfId="0" applyFont="1" applyFill="1" applyBorder="1" applyAlignment="1">
      <alignment vertical="center"/>
    </xf>
    <xf numFmtId="0" fontId="29" fillId="0" borderId="10" xfId="0" applyFont="1" applyFill="1" applyBorder="1" applyAlignment="1">
      <alignment horizontal="center" textRotation="90" wrapText="1"/>
    </xf>
    <xf numFmtId="1" fontId="29" fillId="0" borderId="10" xfId="0" applyNumberFormat="1" applyFont="1" applyFill="1" applyBorder="1" applyAlignment="1">
      <alignment horizontal="center" textRotation="90" wrapText="1"/>
    </xf>
    <xf numFmtId="0" fontId="0" fillId="0" borderId="0" xfId="0" applyFill="1" applyBorder="1" applyProtection="1">
      <protection hidden="1"/>
    </xf>
    <xf numFmtId="0" fontId="0" fillId="0" borderId="0" xfId="0" applyFill="1" applyProtection="1">
      <protection hidden="1"/>
    </xf>
    <xf numFmtId="0" fontId="0" fillId="0" borderId="0" xfId="0" applyFill="1"/>
    <xf numFmtId="0" fontId="32" fillId="0" borderId="0" xfId="0" applyFont="1" applyFill="1" applyBorder="1" applyProtection="1">
      <protection hidden="1"/>
    </xf>
    <xf numFmtId="0" fontId="20" fillId="0" borderId="0" xfId="0" applyFont="1" applyFill="1"/>
    <xf numFmtId="0" fontId="32" fillId="0" borderId="0" xfId="0" applyFont="1" applyFill="1" applyBorder="1" applyAlignment="1" applyProtection="1">
      <alignment horizontal="center"/>
      <protection hidden="1"/>
    </xf>
    <xf numFmtId="0" fontId="33" fillId="0" borderId="0" xfId="0" applyFont="1" applyFill="1" applyBorder="1" applyProtection="1">
      <protection hidden="1"/>
    </xf>
    <xf numFmtId="0" fontId="26" fillId="0" borderId="0" xfId="0" applyFont="1" applyFill="1" applyBorder="1" applyProtection="1">
      <protection hidden="1"/>
    </xf>
    <xf numFmtId="0" fontId="29" fillId="24" borderId="0" xfId="0" applyFont="1" applyFill="1" applyBorder="1" applyAlignment="1">
      <alignment horizontal="center"/>
    </xf>
    <xf numFmtId="1" fontId="29" fillId="24" borderId="0" xfId="0" applyNumberFormat="1" applyFont="1" applyFill="1" applyBorder="1" applyAlignment="1">
      <alignment horizontal="center"/>
    </xf>
    <xf numFmtId="0" fontId="0" fillId="0" borderId="0" xfId="0"/>
    <xf numFmtId="0" fontId="0" fillId="25" borderId="0" xfId="0" applyNumberFormat="1" applyFill="1" applyBorder="1" applyProtection="1"/>
    <xf numFmtId="0" fontId="0" fillId="25" borderId="0" xfId="0" applyFill="1" applyBorder="1" applyProtection="1">
      <protection hidden="1"/>
    </xf>
    <xf numFmtId="0" fontId="0" fillId="25" borderId="0" xfId="0" applyFill="1" applyProtection="1">
      <protection hidden="1"/>
    </xf>
    <xf numFmtId="164" fontId="0" fillId="25" borderId="0" xfId="0" applyNumberFormat="1" applyFill="1" applyProtection="1">
      <protection hidden="1"/>
    </xf>
    <xf numFmtId="1" fontId="20" fillId="25" borderId="0" xfId="0" applyNumberFormat="1" applyFont="1" applyFill="1" applyProtection="1">
      <protection hidden="1"/>
    </xf>
    <xf numFmtId="0" fontId="22" fillId="25" borderId="0" xfId="0" applyFont="1" applyFill="1" applyBorder="1" applyProtection="1">
      <protection hidden="1"/>
    </xf>
    <xf numFmtId="0" fontId="1" fillId="25" borderId="0" xfId="0" applyFont="1" applyFill="1" applyBorder="1" applyProtection="1">
      <protection hidden="1"/>
    </xf>
    <xf numFmtId="0" fontId="0" fillId="25" borderId="0" xfId="0" applyFill="1" applyBorder="1"/>
    <xf numFmtId="0" fontId="1" fillId="25" borderId="0" xfId="0" applyFont="1" applyFill="1" applyBorder="1"/>
    <xf numFmtId="0" fontId="0" fillId="25" borderId="0" xfId="0" applyFill="1" applyAlignment="1">
      <alignment horizontal="center" vertical="center"/>
    </xf>
    <xf numFmtId="0" fontId="1" fillId="25" borderId="0" xfId="0" applyFont="1" applyFill="1" applyBorder="1" applyAlignment="1" applyProtection="1">
      <alignment horizontal="center" vertical="center"/>
      <protection hidden="1"/>
    </xf>
    <xf numFmtId="0" fontId="0" fillId="25" borderId="0" xfId="0" applyFill="1"/>
    <xf numFmtId="0" fontId="20" fillId="25" borderId="0" xfId="0" applyNumberFormat="1" applyFont="1" applyFill="1" applyBorder="1" applyProtection="1"/>
    <xf numFmtId="0" fontId="20" fillId="25" borderId="0" xfId="0" applyFont="1" applyFill="1" applyBorder="1" applyProtection="1">
      <protection hidden="1"/>
    </xf>
    <xf numFmtId="0" fontId="20" fillId="25" borderId="0" xfId="0" applyFont="1" applyFill="1" applyProtection="1">
      <protection hidden="1"/>
    </xf>
    <xf numFmtId="164" fontId="20" fillId="25" borderId="0" xfId="0" applyNumberFormat="1" applyFont="1" applyFill="1" applyProtection="1">
      <protection hidden="1"/>
    </xf>
    <xf numFmtId="0" fontId="20" fillId="25" borderId="0" xfId="0" applyFont="1" applyFill="1" applyAlignment="1" applyProtection="1">
      <alignment horizontal="center"/>
      <protection hidden="1"/>
    </xf>
    <xf numFmtId="0" fontId="20" fillId="25" borderId="0" xfId="0" applyFont="1" applyFill="1" applyBorder="1"/>
    <xf numFmtId="0" fontId="20" fillId="25" borderId="0" xfId="0" applyFont="1" applyFill="1" applyBorder="1" applyAlignment="1" applyProtection="1">
      <alignment horizontal="center" vertical="center"/>
      <protection hidden="1"/>
    </xf>
    <xf numFmtId="0" fontId="20" fillId="25" borderId="0" xfId="0" applyFont="1" applyFill="1"/>
    <xf numFmtId="0" fontId="0" fillId="25" borderId="0" xfId="0" applyNumberFormat="1" applyFill="1" applyProtection="1">
      <protection hidden="1"/>
    </xf>
    <xf numFmtId="0" fontId="0" fillId="25" borderId="0" xfId="0" applyNumberFormat="1" applyFill="1" applyBorder="1" applyProtection="1">
      <protection hidden="1"/>
    </xf>
    <xf numFmtId="1" fontId="0" fillId="25" borderId="0" xfId="0" applyNumberFormat="1" applyFill="1" applyProtection="1">
      <protection hidden="1"/>
    </xf>
    <xf numFmtId="0" fontId="0" fillId="25" borderId="0" xfId="0" applyFill="1" applyAlignment="1" applyProtection="1">
      <protection hidden="1"/>
    </xf>
    <xf numFmtId="1" fontId="0" fillId="25" borderId="0" xfId="0" applyNumberFormat="1" applyFill="1"/>
    <xf numFmtId="1" fontId="0" fillId="25" borderId="0" xfId="0" applyNumberFormat="1" applyFill="1" applyBorder="1" applyProtection="1">
      <protection hidden="1"/>
    </xf>
    <xf numFmtId="164" fontId="0" fillId="25" borderId="0" xfId="0" applyNumberFormat="1" applyFill="1" applyBorder="1" applyProtection="1">
      <protection hidden="1"/>
    </xf>
    <xf numFmtId="0" fontId="0" fillId="25" borderId="0" xfId="0" applyFill="1" applyBorder="1" applyAlignment="1" applyProtection="1">
      <protection hidden="1"/>
    </xf>
    <xf numFmtId="0" fontId="0" fillId="25" borderId="0" xfId="0" applyFill="1" applyBorder="1" applyAlignment="1">
      <alignment horizontal="center" vertical="center"/>
    </xf>
    <xf numFmtId="1" fontId="0" fillId="25" borderId="0" xfId="0" applyNumberFormat="1" applyFill="1" applyBorder="1"/>
    <xf numFmtId="1" fontId="0" fillId="25" borderId="0" xfId="0" applyNumberFormat="1" applyFill="1" applyBorder="1" applyAlignment="1" applyProtection="1">
      <protection hidden="1"/>
    </xf>
    <xf numFmtId="1" fontId="20" fillId="25" borderId="0" xfId="0" applyNumberFormat="1" applyFont="1" applyFill="1" applyBorder="1" applyProtection="1">
      <protection hidden="1"/>
    </xf>
    <xf numFmtId="0" fontId="22" fillId="25" borderId="0" xfId="0" applyFont="1" applyFill="1" applyBorder="1"/>
    <xf numFmtId="0" fontId="0" fillId="25" borderId="0" xfId="0" applyFill="1" applyBorder="1" applyAlignment="1" applyProtection="1">
      <alignment horizontal="center" vertical="center"/>
      <protection hidden="1"/>
    </xf>
    <xf numFmtId="0" fontId="1" fillId="25" borderId="0" xfId="0" applyFont="1" applyFill="1"/>
    <xf numFmtId="0" fontId="0" fillId="25" borderId="0" xfId="0" applyFill="1" applyAlignment="1" applyProtection="1">
      <alignment horizontal="center" vertical="center"/>
      <protection hidden="1"/>
    </xf>
    <xf numFmtId="0" fontId="0" fillId="25" borderId="0" xfId="0" applyNumberFormat="1" applyFill="1" applyProtection="1"/>
    <xf numFmtId="0" fontId="1" fillId="24" borderId="0" xfId="0" applyFont="1" applyFill="1" applyAlignment="1">
      <alignment horizontal="center" vertical="center" wrapText="1"/>
    </xf>
    <xf numFmtId="0" fontId="22" fillId="25" borderId="0" xfId="0" applyFont="1" applyFill="1" applyBorder="1" applyAlignment="1">
      <alignment horizontal="center" vertical="center"/>
    </xf>
    <xf numFmtId="0" fontId="0" fillId="24" borderId="0" xfId="0" applyFill="1" applyBorder="1" applyAlignment="1" applyProtection="1">
      <alignment horizontal="left"/>
      <protection locked="0"/>
    </xf>
    <xf numFmtId="0" fontId="30" fillId="24" borderId="0" xfId="0" applyFont="1" applyFill="1" applyBorder="1" applyAlignment="1">
      <alignment horizontal="left" shrinkToFit="1"/>
    </xf>
    <xf numFmtId="0" fontId="0" fillId="0" borderId="0" xfId="0"/>
    <xf numFmtId="0" fontId="0" fillId="24" borderId="0" xfId="0" applyFill="1" applyBorder="1" applyAlignment="1">
      <alignment horizontal="left" shrinkToFit="1"/>
    </xf>
    <xf numFmtId="0" fontId="0" fillId="25" borderId="0" xfId="0" applyFill="1" applyAlignment="1" applyProtection="1">
      <protection hidden="1"/>
    </xf>
    <xf numFmtId="164" fontId="0" fillId="25" borderId="0" xfId="0" applyNumberFormat="1" applyFill="1" applyAlignment="1" applyProtection="1">
      <protection hidden="1"/>
    </xf>
    <xf numFmtId="0" fontId="0" fillId="25" borderId="0" xfId="0" applyFill="1" applyAlignment="1" applyProtection="1">
      <alignment horizontal="center"/>
      <protection hidden="1"/>
    </xf>
    <xf numFmtId="0" fontId="22" fillId="24" borderId="0" xfId="0" applyFont="1" applyFill="1" applyBorder="1" applyAlignment="1">
      <alignment horizontal="center" vertical="center"/>
    </xf>
    <xf numFmtId="0" fontId="22" fillId="24" borderId="12" xfId="0" applyFont="1" applyFill="1" applyBorder="1" applyAlignment="1">
      <alignment horizontal="center" vertical="center"/>
    </xf>
    <xf numFmtId="0" fontId="22" fillId="24" borderId="13" xfId="0" applyFont="1" applyFill="1" applyBorder="1" applyAlignment="1">
      <alignment horizontal="center" vertical="center"/>
    </xf>
    <xf numFmtId="0" fontId="20" fillId="24" borderId="0" xfId="0" applyFont="1" applyFill="1" applyBorder="1" applyAlignment="1">
      <alignment horizontal="center" vertical="center"/>
    </xf>
    <xf numFmtId="1" fontId="30" fillId="24" borderId="0" xfId="0" applyNumberFormat="1" applyFont="1" applyFill="1" applyBorder="1" applyAlignment="1" applyProtection="1">
      <alignment horizontal="center" vertical="center"/>
      <protection locked="0"/>
    </xf>
    <xf numFmtId="0" fontId="23" fillId="24" borderId="0" xfId="0" applyFont="1" applyFill="1" applyBorder="1" applyAlignment="1">
      <alignment horizontal="center" vertical="center"/>
    </xf>
    <xf numFmtId="1" fontId="0" fillId="25" borderId="0" xfId="0" applyNumberFormat="1" applyFill="1" applyAlignment="1" applyProtection="1">
      <protection hidden="1"/>
    </xf>
    <xf numFmtId="0" fontId="0" fillId="25" borderId="0" xfId="0" applyFill="1" applyBorder="1" applyAlignment="1" applyProtection="1">
      <protection hidden="1"/>
    </xf>
    <xf numFmtId="1" fontId="0" fillId="25" borderId="0" xfId="0" applyNumberFormat="1" applyFill="1" applyBorder="1" applyAlignment="1" applyProtection="1">
      <protection hidden="1"/>
    </xf>
    <xf numFmtId="1" fontId="20" fillId="25" borderId="0" xfId="0" applyNumberFormat="1" applyFont="1" applyFill="1" applyAlignment="1" applyProtection="1">
      <protection hidden="1"/>
    </xf>
    <xf numFmtId="0" fontId="21" fillId="24" borderId="0" xfId="0" applyFont="1" applyFill="1" applyBorder="1" applyAlignment="1" applyProtection="1">
      <alignment horizontal="center" vertical="top" wrapText="1"/>
      <protection locked="0"/>
    </xf>
    <xf numFmtId="0" fontId="35" fillId="24" borderId="11" xfId="0" applyFont="1" applyFill="1" applyBorder="1" applyAlignment="1" applyProtection="1">
      <alignment horizontal="center" vertical="top" wrapText="1"/>
      <protection locked="0"/>
    </xf>
    <xf numFmtId="0" fontId="35" fillId="24" borderId="0" xfId="0" applyFont="1" applyFill="1" applyBorder="1" applyAlignment="1" applyProtection="1">
      <alignment horizontal="center" vertical="top" wrapText="1"/>
      <protection locked="0"/>
    </xf>
    <xf numFmtId="0" fontId="35" fillId="24" borderId="10" xfId="0" applyFont="1" applyFill="1" applyBorder="1" applyAlignment="1" applyProtection="1">
      <alignment horizontal="center" vertical="top" wrapText="1"/>
      <protection locked="0"/>
    </xf>
    <xf numFmtId="0" fontId="21" fillId="24" borderId="0" xfId="0" applyFont="1" applyFill="1" applyBorder="1" applyAlignment="1" applyProtection="1">
      <alignment horizontal="center"/>
      <protection locked="0"/>
    </xf>
    <xf numFmtId="0" fontId="0" fillId="25" borderId="0" xfId="0" applyFill="1" applyBorder="1" applyAlignment="1" applyProtection="1">
      <alignment horizontal="center" vertical="center"/>
      <protection hidden="1"/>
    </xf>
    <xf numFmtId="1" fontId="29" fillId="24" borderId="0" xfId="0" applyNumberFormat="1" applyFont="1" applyFill="1" applyBorder="1" applyAlignment="1" applyProtection="1">
      <alignment horizontal="center" vertical="center"/>
      <protection locked="0"/>
    </xf>
  </cellXfs>
  <cellStyles count="42">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e" xfId="27" builtinId="26" customBuiltin="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e" xfId="34" builtinId="28" customBuiltin="1"/>
    <cellStyle name="Normalny" xfId="0" builtinId="0"/>
    <cellStyle name="Obliczenia" xfId="35" builtinId="22" customBuiltin="1"/>
    <cellStyle name="Suma" xfId="36" builtinId="25" customBuiltin="1"/>
    <cellStyle name="Tekst objaśnienia" xfId="37" builtinId="53" customBuiltin="1"/>
    <cellStyle name="Tekst ostrzeżenia" xfId="38" builtinId="11" customBuiltin="1"/>
    <cellStyle name="Tytuł" xfId="39" builtinId="15" customBuiltin="1"/>
    <cellStyle name="Uwaga" xfId="40" builtinId="10" customBuiltin="1"/>
    <cellStyle name="Złe" xfId="41" builtinId="27" customBuiltin="1"/>
  </cellStyles>
  <dxfs count="40">
    <dxf>
      <font>
        <condense val="0"/>
        <extend val="0"/>
        <color indexed="8"/>
      </font>
      <border>
        <left style="thin">
          <color indexed="48"/>
        </left>
        <right style="thin">
          <color indexed="48"/>
        </right>
        <top style="thin">
          <color indexed="48"/>
        </top>
        <bottom style="thin">
          <color indexed="18"/>
        </bottom>
      </border>
    </dxf>
    <dxf>
      <font>
        <strike val="0"/>
        <condense val="0"/>
        <extend val="0"/>
        <color indexed="8"/>
      </font>
      <fill>
        <patternFill>
          <bgColor indexed="10"/>
        </patternFill>
      </fill>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fill>
        <patternFill>
          <bgColor indexed="10"/>
        </patternFill>
      </fill>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strike val="0"/>
        <condense val="0"/>
        <extend val="0"/>
        <color indexed="8"/>
      </font>
      <fill>
        <patternFill>
          <bgColor indexed="10"/>
        </patternFill>
      </fill>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fill>
        <patternFill>
          <bgColor indexed="10"/>
        </patternFill>
      </fill>
      <border>
        <left style="thin">
          <color indexed="48"/>
        </left>
        <right style="thin">
          <color indexed="48"/>
        </right>
        <top style="thin">
          <color indexed="48"/>
        </top>
        <bottom style="thin">
          <color indexed="48"/>
        </bottom>
      </border>
    </dxf>
    <dxf>
      <numFmt numFmtId="0" formatCode="General"/>
      <fill>
        <patternFill>
          <bgColor rgb="FFFF0000"/>
        </patternFill>
      </fill>
    </dxf>
    <dxf>
      <border>
        <left style="thin">
          <color indexed="48"/>
        </left>
        <right style="thin">
          <color indexed="48"/>
        </right>
        <bottom style="thin">
          <color indexed="18"/>
        </bottom>
      </border>
    </dxf>
    <dxf>
      <font>
        <condense val="0"/>
        <extend val="0"/>
        <color indexed="8"/>
      </font>
      <fill>
        <patternFill>
          <bgColor indexed="10"/>
        </patternFill>
      </fill>
      <border>
        <left style="thin">
          <color indexed="48"/>
        </left>
        <right style="thin">
          <color indexed="48"/>
        </right>
        <top/>
        <bottom style="thin">
          <color indexed="18"/>
        </bottom>
      </border>
    </dxf>
    <dxf>
      <border>
        <left style="thin">
          <color indexed="48"/>
        </left>
        <right style="thin">
          <color indexed="48"/>
        </right>
        <bottom style="thin">
          <color indexed="18"/>
        </bottom>
      </border>
    </dxf>
    <dxf>
      <font>
        <condense val="0"/>
        <extend val="0"/>
        <color indexed="8"/>
      </font>
      <fill>
        <patternFill>
          <bgColor indexed="10"/>
        </patternFill>
      </fill>
      <border>
        <left style="thin">
          <color indexed="48"/>
        </left>
        <right style="thin">
          <color indexed="48"/>
        </right>
        <top/>
        <bottom style="thin">
          <color indexed="1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fill>
        <patternFill>
          <bgColor indexed="10"/>
        </patternFill>
      </fill>
      <border>
        <left style="thin">
          <color indexed="48"/>
        </left>
        <right style="thin">
          <color indexed="48"/>
        </right>
        <top/>
        <bottom style="thin">
          <color indexed="18"/>
        </bottom>
      </border>
    </dxf>
    <dxf>
      <font>
        <condense val="0"/>
        <extend val="0"/>
        <color indexed="8"/>
      </font>
      <border>
        <left style="thin">
          <color indexed="48"/>
        </left>
        <right style="thin">
          <color indexed="48"/>
        </right>
        <top style="thin">
          <color indexed="48"/>
        </top>
        <bottom style="thin">
          <color indexed="18"/>
        </bottom>
      </border>
    </dxf>
    <dxf>
      <font>
        <strike val="0"/>
        <condense val="0"/>
        <extend val="0"/>
        <color indexed="8"/>
      </font>
      <fill>
        <patternFill>
          <bgColor indexed="10"/>
        </patternFill>
      </fill>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fill>
        <patternFill>
          <bgColor indexed="10"/>
        </patternFill>
      </fill>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fill>
        <patternFill>
          <bgColor indexed="10"/>
        </patternFill>
      </fill>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strike val="0"/>
        <condense val="0"/>
        <extend val="0"/>
        <color indexed="8"/>
      </font>
      <fill>
        <patternFill>
          <bgColor indexed="10"/>
        </patternFill>
      </fill>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fill>
        <patternFill>
          <bgColor indexed="10"/>
        </patternFill>
      </fill>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strike val="0"/>
        <condense val="0"/>
        <extend val="0"/>
        <color indexed="8"/>
      </font>
      <fill>
        <patternFill>
          <bgColor indexed="10"/>
        </patternFill>
      </fill>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fill>
        <patternFill>
          <bgColor indexed="10"/>
        </patternFill>
      </fill>
      <border>
        <left style="thin">
          <color indexed="48"/>
        </left>
        <right style="thin">
          <color indexed="48"/>
        </right>
        <top style="thin">
          <color indexed="48"/>
        </top>
        <bottom style="thin">
          <color indexed="48"/>
        </bottom>
      </border>
    </dxf>
    <dxf>
      <font>
        <condense val="0"/>
        <extend val="0"/>
        <color indexed="8"/>
      </font>
      <border>
        <left style="thin">
          <color indexed="10"/>
        </left>
        <right style="thin">
          <color indexed="10"/>
        </right>
        <top style="thin">
          <color indexed="10"/>
        </top>
        <bottom style="thin">
          <color indexed="10"/>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top style="thin">
          <color indexed="48"/>
        </top>
        <bottom style="thin">
          <color indexed="18"/>
        </bottom>
      </border>
    </dxf>
    <dxf>
      <font>
        <condense val="0"/>
        <extend val="0"/>
        <color indexed="8"/>
      </font>
      <border>
        <left style="thin">
          <color indexed="48"/>
        </left>
        <right/>
        <top style="thin">
          <color indexed="48"/>
        </top>
        <bottom style="thin">
          <color indexed="48"/>
        </bottom>
      </border>
    </dxf>
    <dxf>
      <font>
        <condense val="0"/>
        <extend val="0"/>
        <color indexed="8"/>
      </font>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9"/>
      </font>
    </dxf>
    <dxf>
      <font>
        <condense val="0"/>
        <extend val="0"/>
        <color indexed="8"/>
      </font>
      <border>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strike val="0"/>
        <condense val="0"/>
        <extend val="0"/>
        <color indexed="8"/>
      </font>
      <fill>
        <patternFill>
          <bgColor indexed="10"/>
        </patternFill>
      </fill>
      <border>
        <left style="thin">
          <color indexed="48"/>
        </left>
        <right style="thin">
          <color indexed="48"/>
        </right>
        <top style="thin">
          <color indexed="48"/>
        </top>
        <bottom style="thin">
          <color indexed="48"/>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K1100"/>
  <sheetViews>
    <sheetView showGridLines="0" tabSelected="1" zoomScaleNormal="100" workbookViewId="0">
      <selection activeCell="D3" sqref="D3"/>
    </sheetView>
  </sheetViews>
  <sheetFormatPr defaultRowHeight="12" customHeight="1"/>
  <cols>
    <col min="1" max="1" width="7.5703125" customWidth="1"/>
    <col min="2" max="2" width="3.140625" customWidth="1"/>
    <col min="3" max="3" width="3.7109375" style="11" customWidth="1"/>
    <col min="4" max="4" width="14.5703125" style="11" customWidth="1"/>
    <col min="5" max="5" width="16.140625" style="11" customWidth="1"/>
    <col min="6" max="6" width="3.28515625" style="46" bestFit="1" customWidth="1"/>
    <col min="7" max="7" width="5.42578125" style="4" bestFit="1" customWidth="1"/>
    <col min="8" max="9" width="5.42578125" style="4" customWidth="1"/>
    <col min="10" max="10" width="3.28515625" style="42" bestFit="1" customWidth="1"/>
    <col min="11" max="11" width="5.42578125" style="1" bestFit="1" customWidth="1"/>
    <col min="12" max="12" width="5.7109375" style="37" customWidth="1"/>
    <col min="13" max="13" width="5.42578125" customWidth="1"/>
    <col min="14" max="14" width="8.140625" style="56" bestFit="1" customWidth="1"/>
    <col min="15" max="15" width="9.7109375" style="10" bestFit="1" customWidth="1"/>
    <col min="16" max="16" width="5.7109375" style="32" bestFit="1" customWidth="1"/>
    <col min="17" max="17" width="5.42578125" style="10" bestFit="1" customWidth="1"/>
    <col min="18" max="18" width="5.7109375" style="32" bestFit="1" customWidth="1"/>
    <col min="19" max="19" width="5.42578125" bestFit="1" customWidth="1"/>
    <col min="20" max="20" width="6.7109375" style="6" customWidth="1"/>
    <col min="21" max="21" width="3.28515625" style="11" bestFit="1" customWidth="1"/>
    <col min="22" max="22" width="5.7109375" bestFit="1" customWidth="1"/>
    <col min="23" max="23" width="4.7109375" style="11" customWidth="1"/>
    <col min="24" max="24" width="9.28515625" style="61" hidden="1" customWidth="1"/>
    <col min="25" max="25" width="9.42578125" style="61" hidden="1" customWidth="1"/>
    <col min="26" max="26" width="2" style="107" hidden="1" customWidth="1"/>
    <col min="27" max="27" width="3.85546875" style="107" hidden="1" customWidth="1"/>
    <col min="28" max="28" width="3.140625" style="72" hidden="1" customWidth="1"/>
    <col min="29" max="29" width="3.5703125" style="72" hidden="1" customWidth="1"/>
    <col min="30" max="30" width="29.28515625" style="73" hidden="1" customWidth="1"/>
    <col min="31" max="31" width="21.42578125" style="73" hidden="1" customWidth="1"/>
    <col min="32" max="32" width="2" style="73" hidden="1" customWidth="1"/>
    <col min="33" max="34" width="1.140625" style="73" hidden="1" customWidth="1"/>
    <col min="35" max="35" width="3" style="73" hidden="1" customWidth="1"/>
    <col min="36" max="36" width="2" style="73" hidden="1" customWidth="1"/>
    <col min="37" max="37" width="3" style="73" hidden="1" customWidth="1"/>
    <col min="38" max="38" width="2" style="73" hidden="1" customWidth="1"/>
    <col min="39" max="39" width="1.140625" style="73" hidden="1" customWidth="1"/>
    <col min="40" max="41" width="2" style="73" hidden="1" customWidth="1"/>
    <col min="42" max="42" width="1.140625" style="73" hidden="1" customWidth="1"/>
    <col min="43" max="43" width="3" style="73" hidden="1" customWidth="1"/>
    <col min="44" max="44" width="3.7109375" style="73" hidden="1" customWidth="1"/>
    <col min="45" max="45" width="1.140625" style="73" hidden="1" customWidth="1"/>
    <col min="46" max="47" width="2" style="73" hidden="1" customWidth="1"/>
    <col min="48" max="48" width="1.140625" style="73" hidden="1" customWidth="1"/>
    <col min="49" max="49" width="12" style="73" hidden="1" customWidth="1"/>
    <col min="50" max="50" width="2" style="73" hidden="1" customWidth="1"/>
    <col min="51" max="51" width="1.140625" style="73" hidden="1" customWidth="1"/>
    <col min="52" max="53" width="12.5703125" style="74" hidden="1" customWidth="1"/>
    <col min="54" max="55" width="2" style="73" hidden="1" customWidth="1"/>
    <col min="56" max="56" width="3.7109375" style="73" hidden="1" customWidth="1"/>
    <col min="57" max="57" width="4.42578125" style="73" hidden="1" customWidth="1"/>
    <col min="58" max="59" width="2" style="73" hidden="1" customWidth="1"/>
    <col min="60" max="60" width="2.7109375" style="73" hidden="1" customWidth="1"/>
    <col min="61" max="61" width="1.140625" style="73" hidden="1" customWidth="1"/>
    <col min="62" max="62" width="2.140625" style="73" hidden="1" customWidth="1"/>
    <col min="63" max="63" width="2" style="73" hidden="1" customWidth="1"/>
    <col min="64" max="65" width="1.140625" style="73" hidden="1" customWidth="1"/>
    <col min="66" max="66" width="5.42578125" style="73" hidden="1" customWidth="1"/>
    <col min="67" max="67" width="5.5703125" style="73" hidden="1" customWidth="1"/>
    <col min="68" max="68" width="3.42578125" style="73" hidden="1" customWidth="1"/>
    <col min="69" max="71" width="3" style="73" hidden="1" customWidth="1"/>
    <col min="72" max="72" width="3.5703125" style="73" hidden="1" customWidth="1"/>
    <col min="73" max="73" width="3.85546875" style="73" hidden="1" customWidth="1"/>
    <col min="74" max="74" width="3.42578125" style="73" hidden="1" customWidth="1"/>
    <col min="75" max="75" width="3.85546875" style="73" hidden="1" customWidth="1"/>
    <col min="76" max="76" width="16.140625" style="75" hidden="1" customWidth="1"/>
    <col min="77" max="77" width="3.28515625" style="93" hidden="1" customWidth="1"/>
    <col min="78" max="78" width="16.140625" style="93" hidden="1" customWidth="1"/>
    <col min="79" max="79" width="3.28515625" style="73" hidden="1" customWidth="1"/>
    <col min="80" max="81" width="5.5703125" style="73" hidden="1" customWidth="1"/>
    <col min="82" max="82" width="4.85546875" style="73" hidden="1" customWidth="1"/>
    <col min="83" max="83" width="2" style="73" hidden="1" customWidth="1"/>
    <col min="84" max="84" width="3.7109375" style="73" hidden="1" customWidth="1"/>
    <col min="85" max="85" width="2.42578125" style="73" hidden="1" customWidth="1"/>
    <col min="86" max="86" width="3.42578125" style="73" hidden="1" customWidth="1"/>
    <col min="87" max="87" width="12.7109375" style="73" hidden="1" customWidth="1"/>
    <col min="88" max="88" width="2" style="73" hidden="1" customWidth="1"/>
    <col min="89" max="89" width="4.5703125" style="73" hidden="1" customWidth="1"/>
    <col min="90" max="90" width="5.5703125" style="73" hidden="1" customWidth="1"/>
    <col min="91" max="91" width="6" style="73" hidden="1" customWidth="1"/>
    <col min="92" max="92" width="6.42578125" style="73" hidden="1" customWidth="1"/>
    <col min="93" max="94" width="6" style="73" hidden="1" customWidth="1"/>
    <col min="95" max="95" width="6.42578125" style="82" hidden="1" customWidth="1"/>
    <col min="96" max="96" width="4.42578125" style="82" hidden="1" customWidth="1"/>
    <col min="97" max="97" width="9.7109375" style="82" hidden="1" customWidth="1"/>
    <col min="98" max="98" width="6.42578125" style="82" hidden="1" customWidth="1"/>
    <col min="99" max="99" width="9.140625" style="82" hidden="1" customWidth="1"/>
    <col min="100" max="101" width="9.140625" style="105" hidden="1" customWidth="1"/>
    <col min="102" max="102" width="9.140625" style="80" hidden="1" customWidth="1"/>
    <col min="103" max="103" width="6" style="106" hidden="1" customWidth="1"/>
    <col min="104" max="104" width="9.140625" style="82" hidden="1" customWidth="1"/>
    <col min="105" max="105" width="9.7109375" style="82" hidden="1" customWidth="1"/>
    <col min="106" max="106" width="9.140625" style="82" hidden="1" customWidth="1"/>
    <col min="107" max="107" width="3" style="73" hidden="1" customWidth="1"/>
    <col min="108" max="108" width="3.7109375" style="73" hidden="1" customWidth="1"/>
    <col min="109" max="109" width="0.140625" style="82" hidden="1" customWidth="1"/>
    <col min="110" max="110" width="9.140625" style="82" hidden="1" customWidth="1"/>
    <col min="111" max="114" width="9.140625" style="62" hidden="1" customWidth="1"/>
    <col min="115" max="115" width="9.140625" hidden="1" customWidth="1"/>
    <col min="116" max="116" width="0" hidden="1" customWidth="1"/>
  </cols>
  <sheetData>
    <row r="1" spans="1:114" ht="27.75" customHeight="1">
      <c r="A1" s="108" t="s">
        <v>14</v>
      </c>
      <c r="B1" s="47">
        <v>2</v>
      </c>
      <c r="C1" s="14"/>
      <c r="D1" s="14"/>
      <c r="E1" s="14"/>
      <c r="F1" s="111" t="s">
        <v>15</v>
      </c>
      <c r="G1" s="112"/>
      <c r="H1" s="70"/>
      <c r="I1" s="70"/>
      <c r="J1" s="110" t="s">
        <v>16</v>
      </c>
      <c r="K1" s="110"/>
      <c r="L1" s="110"/>
      <c r="M1" s="113" t="s">
        <v>17</v>
      </c>
      <c r="N1" s="113"/>
      <c r="O1" s="113"/>
      <c r="P1" s="113"/>
      <c r="Q1" s="113"/>
      <c r="R1" s="113"/>
      <c r="S1" s="113"/>
      <c r="T1" s="113"/>
      <c r="U1" s="113"/>
      <c r="V1" s="48"/>
      <c r="W1" s="14"/>
      <c r="X1" s="60"/>
      <c r="Y1" s="60"/>
      <c r="Z1" s="71"/>
      <c r="AA1" s="71"/>
      <c r="AI1" s="116" t="s">
        <v>5</v>
      </c>
      <c r="AJ1" s="116"/>
      <c r="AN1" s="116" t="s">
        <v>6</v>
      </c>
      <c r="AO1" s="116"/>
      <c r="AQ1" s="116" t="s">
        <v>7</v>
      </c>
      <c r="AR1" s="116"/>
      <c r="BP1" s="75" t="s">
        <v>12</v>
      </c>
      <c r="BQ1" s="75" t="s">
        <v>12</v>
      </c>
      <c r="BR1" s="75" t="s">
        <v>12</v>
      </c>
      <c r="BS1" s="75"/>
      <c r="BT1" s="75" t="s">
        <v>12</v>
      </c>
      <c r="BU1" s="75" t="s">
        <v>12</v>
      </c>
      <c r="BV1" s="75" t="s">
        <v>12</v>
      </c>
      <c r="BW1" s="75" t="s">
        <v>12</v>
      </c>
      <c r="BX1" s="75" t="s">
        <v>12</v>
      </c>
      <c r="BY1" s="75" t="s">
        <v>12</v>
      </c>
      <c r="BZ1" s="75" t="s">
        <v>12</v>
      </c>
      <c r="CA1" s="75" t="s">
        <v>12</v>
      </c>
      <c r="CE1" s="72"/>
      <c r="CF1" s="72"/>
      <c r="CG1" s="76" t="s">
        <v>18</v>
      </c>
      <c r="CH1" s="76" t="s">
        <v>18</v>
      </c>
      <c r="CI1" s="76" t="s">
        <v>19</v>
      </c>
      <c r="CJ1" s="76"/>
      <c r="CK1" s="77"/>
      <c r="CL1" s="77"/>
      <c r="CM1" s="72"/>
      <c r="CN1" s="72"/>
      <c r="CO1" s="72"/>
      <c r="CP1" s="72"/>
      <c r="CQ1" s="78"/>
      <c r="CR1" s="78"/>
      <c r="CS1" s="78"/>
      <c r="CT1" s="79"/>
      <c r="CU1" s="78"/>
      <c r="CV1" s="79"/>
      <c r="CW1" s="79"/>
      <c r="CY1" s="81"/>
      <c r="DA1" s="82" t="s">
        <v>24</v>
      </c>
      <c r="DC1" s="116" t="s">
        <v>7</v>
      </c>
      <c r="DD1" s="116"/>
    </row>
    <row r="2" spans="1:114" s="11" customFormat="1" ht="81.75" customHeight="1">
      <c r="A2" s="21">
        <f>B1*3</f>
        <v>6</v>
      </c>
      <c r="B2" s="14"/>
      <c r="C2" s="24" t="s">
        <v>0</v>
      </c>
      <c r="D2" s="51" t="s">
        <v>20</v>
      </c>
      <c r="E2" s="51" t="s">
        <v>21</v>
      </c>
      <c r="F2" s="43" t="s">
        <v>22</v>
      </c>
      <c r="G2" s="26" t="s">
        <v>1</v>
      </c>
      <c r="H2" s="43" t="s">
        <v>34</v>
      </c>
      <c r="I2" s="26" t="s">
        <v>1</v>
      </c>
      <c r="J2" s="39" t="s">
        <v>10</v>
      </c>
      <c r="K2" s="26" t="s">
        <v>1</v>
      </c>
      <c r="L2" s="34" t="s">
        <v>23</v>
      </c>
      <c r="M2" s="26" t="s">
        <v>1</v>
      </c>
      <c r="N2" s="59" t="s">
        <v>25</v>
      </c>
      <c r="O2" s="23" t="s">
        <v>1</v>
      </c>
      <c r="P2" s="58" t="s">
        <v>31</v>
      </c>
      <c r="Q2" s="23" t="s">
        <v>1</v>
      </c>
      <c r="R2" s="58" t="s">
        <v>32</v>
      </c>
      <c r="S2" s="23" t="s">
        <v>1</v>
      </c>
      <c r="T2" s="22" t="s">
        <v>13</v>
      </c>
      <c r="U2" s="22" t="s">
        <v>2</v>
      </c>
      <c r="V2" s="22" t="s">
        <v>8</v>
      </c>
      <c r="W2" s="25" t="s">
        <v>9</v>
      </c>
      <c r="X2" s="63"/>
      <c r="Y2" s="63"/>
      <c r="Z2" s="83" t="s">
        <v>35</v>
      </c>
      <c r="AA2" s="83" t="s">
        <v>36</v>
      </c>
      <c r="AB2" s="84" t="s">
        <v>37</v>
      </c>
      <c r="AC2" s="84" t="s">
        <v>38</v>
      </c>
      <c r="AD2" s="84"/>
      <c r="AE2" s="85"/>
      <c r="AF2" s="85"/>
      <c r="AG2" s="85"/>
      <c r="AH2" s="85"/>
      <c r="AI2" s="85">
        <v>0</v>
      </c>
      <c r="AJ2" s="85" t="s">
        <v>4</v>
      </c>
      <c r="AK2" s="85">
        <v>0</v>
      </c>
      <c r="AL2" s="85" t="s">
        <v>4</v>
      </c>
      <c r="AM2" s="85"/>
      <c r="AN2" s="85">
        <v>0</v>
      </c>
      <c r="AO2" s="85" t="s">
        <v>4</v>
      </c>
      <c r="AP2" s="85"/>
      <c r="AQ2" s="85"/>
      <c r="AR2" s="85">
        <v>0</v>
      </c>
      <c r="AS2" s="85"/>
      <c r="AT2" s="85">
        <v>0</v>
      </c>
      <c r="AU2" s="85" t="s">
        <v>4</v>
      </c>
      <c r="AV2" s="85"/>
      <c r="AW2" s="85"/>
      <c r="AX2" s="85">
        <v>1</v>
      </c>
      <c r="AY2" s="85"/>
      <c r="AZ2" s="86"/>
      <c r="BA2" s="86"/>
      <c r="BB2" s="85"/>
      <c r="BC2" s="85"/>
      <c r="BD2" s="85"/>
      <c r="BE2" s="85"/>
      <c r="BF2" s="85">
        <v>0</v>
      </c>
      <c r="BG2" s="85"/>
      <c r="BH2" s="85"/>
      <c r="BI2" s="85"/>
      <c r="BJ2" s="85"/>
      <c r="BK2" s="85"/>
      <c r="BL2" s="85"/>
      <c r="BM2" s="85"/>
      <c r="BN2" s="85"/>
      <c r="BO2" s="85"/>
      <c r="BP2" s="85" t="s">
        <v>11</v>
      </c>
      <c r="BQ2" s="87" t="s">
        <v>26</v>
      </c>
      <c r="BR2" s="87" t="s">
        <v>33</v>
      </c>
      <c r="BS2" s="87"/>
      <c r="BT2" s="87" t="s">
        <v>27</v>
      </c>
      <c r="BU2" s="87" t="s">
        <v>28</v>
      </c>
      <c r="BV2" s="87" t="s">
        <v>29</v>
      </c>
      <c r="BW2" s="87" t="s">
        <v>30</v>
      </c>
      <c r="BX2" s="75"/>
      <c r="BY2" s="75"/>
      <c r="BZ2" s="75"/>
      <c r="CA2" s="85"/>
      <c r="CB2" s="85"/>
      <c r="CC2" s="85"/>
      <c r="CD2" s="85"/>
      <c r="CE2" s="84"/>
      <c r="CF2" s="84">
        <f>MAXA(CL:CL)+1</f>
        <v>1</v>
      </c>
      <c r="CG2" s="84">
        <f>MAXA(CM:CM)+1</f>
        <v>2</v>
      </c>
      <c r="CH2" s="84">
        <f>MAX(CN:CN)+1</f>
        <v>1</v>
      </c>
      <c r="CI2" s="84">
        <f>MAX(CO:CO)+1</f>
        <v>1</v>
      </c>
      <c r="CJ2" s="84">
        <f>MAX(CR:CR)+1</f>
        <v>1</v>
      </c>
      <c r="CK2" s="84">
        <f>MAX(CS:CS)</f>
        <v>0</v>
      </c>
      <c r="CL2" s="84"/>
      <c r="CM2" s="84">
        <f>MAX(CU:CU)+1</f>
        <v>1</v>
      </c>
      <c r="CN2" s="84"/>
      <c r="CO2" s="84"/>
      <c r="CP2" s="84"/>
      <c r="CQ2" s="88"/>
      <c r="CR2" s="78" t="str">
        <f>VLOOKUP(P3,AT:AU,2,FALSE)</f>
        <v xml:space="preserve"> </v>
      </c>
      <c r="CS2" s="88"/>
      <c r="CT2" s="88"/>
      <c r="CU2" s="88"/>
      <c r="CV2" s="88"/>
      <c r="CW2" s="88"/>
      <c r="CX2" s="85">
        <f>MAX(CY:CY)+1</f>
        <v>1</v>
      </c>
      <c r="CY2" s="89"/>
      <c r="CZ2" s="90"/>
      <c r="DA2" s="90"/>
      <c r="DB2" s="90"/>
      <c r="DC2" s="85"/>
      <c r="DD2" s="90">
        <v>0</v>
      </c>
      <c r="DE2" s="90"/>
      <c r="DF2" s="90"/>
      <c r="DG2" s="64"/>
      <c r="DH2" s="64"/>
      <c r="DI2" s="64"/>
      <c r="DJ2" s="64"/>
    </row>
    <row r="3" spans="1:114" ht="11.25" customHeight="1">
      <c r="A3" s="21">
        <f>B1</f>
        <v>2</v>
      </c>
      <c r="B3" s="13" t="str">
        <f t="shared" ref="B3:B66" si="0">IF(MOD(ROW(),3)=2,((ROW()+1)/3)-1,"")</f>
        <v/>
      </c>
      <c r="C3" s="27" t="str">
        <f>CONCATENATE(B5,"A")</f>
        <v>1A</v>
      </c>
      <c r="D3" s="52"/>
      <c r="E3" s="128"/>
      <c r="F3" s="35"/>
      <c r="G3" s="8" t="str">
        <f t="shared" ref="G3:G34" si="1">IF(ISBLANK(F3),"",IF(F3=0,$CG$2,CM3))</f>
        <v/>
      </c>
      <c r="H3" s="35"/>
      <c r="I3" s="8" t="str">
        <f>IF(ISBLANK(H3),"",IF(H3=0,$CF$2,CL3))</f>
        <v/>
      </c>
      <c r="J3" s="40"/>
      <c r="K3" s="49" t="str">
        <f t="shared" ref="K3:K34" si="2">IF(ISBLANK(J3),"",IF(J3=0,$CH$2,CN3))</f>
        <v/>
      </c>
      <c r="L3" s="35"/>
      <c r="M3" s="29" t="str">
        <f t="shared" ref="M3:M34" si="3">IF(ISBLANK(L3),"",IF(L3=0,$CI$2,CO3))</f>
        <v/>
      </c>
      <c r="N3" s="133"/>
      <c r="O3" s="117" t="str">
        <f>IF(ISBLANK(N3),"",IF(N3=0,$CX$2,CY3))</f>
        <v/>
      </c>
      <c r="P3" s="121"/>
      <c r="Q3" s="117" t="str">
        <f>IF(ISBLANK(P3),"",IF(P3=0,$CJ$2,CR3))</f>
        <v/>
      </c>
      <c r="R3" s="121"/>
      <c r="S3" s="117" t="str">
        <f>IF(ISBLANK(R3),"",IF(R3=0,$CM$2,CU3))</f>
        <v/>
      </c>
      <c r="T3" s="118" t="str">
        <f>IF(ISNUMBER(Q3),IF(ISNUMBER(O3),IF(ISNUMBER(S3),S3+O3+Q3+G3+G4+G5+I3+I4+I5+K3+K4+K5+M3+M4+M5,""),""),"")</f>
        <v/>
      </c>
      <c r="U3" s="120" t="str">
        <f>IF(ISNUMBER(T3),VLOOKUP(BX3,BZ:CA,2,FALSE),"")</f>
        <v/>
      </c>
      <c r="V3" s="19" t="str">
        <f>IF(ISNUMBER(G3),IF(ISNUMBER(I3),IF(ISNUMBER(K3),IF(ISNUMBER(M3),SUM(G3,I3,K3,M3),""),""),""),"")</f>
        <v/>
      </c>
      <c r="W3" s="9" t="str">
        <f>IF(ISNUMBER(V3),VLOOKUP(AD3,AE:AF,2,FALSE),"")</f>
        <v/>
      </c>
      <c r="X3" s="65"/>
      <c r="Y3" s="65"/>
      <c r="Z3" s="71" t="str">
        <f>G3</f>
        <v/>
      </c>
      <c r="AA3" s="71" t="str">
        <f>I3</f>
        <v/>
      </c>
      <c r="AB3" s="91" t="str">
        <f>K3</f>
        <v/>
      </c>
      <c r="AC3" s="92" t="str">
        <f>M3</f>
        <v/>
      </c>
      <c r="AD3" s="93" t="str">
        <f>IF(ISNUMBER(V3),CONCATENATE(V3+100,Z3+100,AA3+100,AB3+100,AC3+100)+0,"")</f>
        <v/>
      </c>
      <c r="AE3" s="93" t="str">
        <f>IF(ISNUMBER(SMALL(AD:AD,ROW()-2)),SMALL(AD:AD,ROW()-2),"")</f>
        <v/>
      </c>
      <c r="AF3" s="73">
        <v>1</v>
      </c>
      <c r="AI3" s="73" t="str">
        <f>IF(ISNUMBER(LARGE(F:F,ROW()-2)),LARGE(F:F,ROW()-2),"")</f>
        <v/>
      </c>
      <c r="AJ3" s="73">
        <v>1</v>
      </c>
      <c r="AK3" s="73" t="str">
        <f>IF(ISNUMBER(LARGE(H:H,ROW()-2)),LARGE(H:H,ROW()-2),"")</f>
        <v/>
      </c>
      <c r="AL3" s="73">
        <v>1</v>
      </c>
      <c r="AN3" s="73" t="str">
        <f>IF(ISNUMBER(LARGE(J:J,ROW()-2)),LARGE(J:J,ROW()-2),"")</f>
        <v/>
      </c>
      <c r="AO3" s="73">
        <v>1</v>
      </c>
      <c r="AQ3" s="73" t="str">
        <f t="shared" ref="AQ3:AQ34" si="4">IF(ISNUMBER(SMALL(L:L,ROW()-2)),SMALL(L:L,ROW()-2),"")</f>
        <v/>
      </c>
      <c r="AR3" s="73">
        <f>IF(AQ2&lt;&gt;AQ3,AR2+1,AR2)</f>
        <v>0</v>
      </c>
      <c r="AT3" s="73" t="str">
        <f t="shared" ref="AT3:AT34" si="5">IF(ISNUMBER(LARGE(P:P,ROW()-2)),LARGE(P:P,ROW()-2),"")</f>
        <v/>
      </c>
      <c r="AU3" s="73">
        <v>1</v>
      </c>
      <c r="AW3" s="73" t="str">
        <f t="shared" ref="AW3:AW34" si="6">IF(ISNUMBER(SMALL(N:N,ROW()-2)),SMALL(N:N,ROW()-2),"")</f>
        <v/>
      </c>
      <c r="AX3" s="73">
        <f>IF(AW2&lt;&gt;AW3,AX2+1,AX2)</f>
        <v>1</v>
      </c>
      <c r="AZ3" s="115">
        <f>IF(R3,R3+0,)</f>
        <v>0</v>
      </c>
      <c r="BA3" s="74">
        <f t="shared" ref="BA3:BA34" si="7">IF(ISNUMBER(LARGE(AZ:AZ,ROW()-2)),LARGE(AZ:AZ,ROW()-2),"")</f>
        <v>0</v>
      </c>
      <c r="BB3" s="73">
        <v>1</v>
      </c>
      <c r="BC3" s="114">
        <f>IF(ISNUMBER(AZ3),VLOOKUP(AZ3,BA:BB,2,FALSE),"")</f>
        <v>1</v>
      </c>
      <c r="BD3" s="94"/>
      <c r="BE3" s="114" t="str">
        <f>T3</f>
        <v/>
      </c>
      <c r="BF3" s="73" t="str">
        <f>IF(ISNUMBER(SMALL(T:T,ROW()-2)),SMALL(T:T,ROW()-2),"")</f>
        <v/>
      </c>
      <c r="BG3" s="73">
        <v>1</v>
      </c>
      <c r="BH3" s="114" t="str">
        <f>IF(ISNUMBER(BE3),VLOOKUP(BE3,BF:BG,2,FALSE),"")</f>
        <v/>
      </c>
      <c r="BJ3" s="73" t="str">
        <f>IF(ISNUMBER(SMALL(V:V,ROW()-2)),SMALL(V:V,ROW()-2),"")</f>
        <v/>
      </c>
      <c r="BK3" s="73">
        <v>1</v>
      </c>
      <c r="BP3" s="114" t="str">
        <f>T3</f>
        <v/>
      </c>
      <c r="BQ3" s="114">
        <f>SUM(G3,G4,G5)</f>
        <v>0</v>
      </c>
      <c r="BR3" s="123">
        <f>SUM(M3,M4,M5)</f>
        <v>0</v>
      </c>
      <c r="BS3" s="123">
        <f>SUM(I3,I4,I5)</f>
        <v>0</v>
      </c>
      <c r="BT3" s="123" t="str">
        <f>Q3</f>
        <v/>
      </c>
      <c r="BU3" s="123" t="str">
        <f>O3</f>
        <v/>
      </c>
      <c r="BV3" s="123">
        <f>SUM(K3,K4,K5)</f>
        <v>0</v>
      </c>
      <c r="BW3" s="123" t="str">
        <f>S3</f>
        <v/>
      </c>
      <c r="BX3" s="126" t="str">
        <f>IF(ISNUMBER(T3),CONCATENATE(BP3+100,BQ3+100,BS3+100,BV3+100,BR3+100,BU3+100,BT3+100,BW3+100)+0,"")</f>
        <v/>
      </c>
      <c r="BY3" s="126"/>
      <c r="BZ3" s="93" t="str">
        <f>IF(ISNUMBER(SMALL(BX:BX,ROW()-2)),SMALL(BX:BX,ROW()-2),"")</f>
        <v/>
      </c>
      <c r="CA3" s="73">
        <v>1</v>
      </c>
      <c r="CE3" s="72"/>
      <c r="CF3" s="72"/>
      <c r="CG3" s="72"/>
      <c r="CH3" s="84">
        <f>IF(F3=0,$CG$2,"")</f>
        <v>2</v>
      </c>
      <c r="CI3" s="84">
        <f>IF(J3=0,$CH$2,"")</f>
        <v>1</v>
      </c>
      <c r="CJ3" s="84"/>
      <c r="CK3" s="84"/>
      <c r="CL3" s="72" t="str">
        <f>VLOOKUP(H3,AK:AL,2,FALSE)</f>
        <v xml:space="preserve"> </v>
      </c>
      <c r="CM3" s="72" t="str">
        <f t="shared" ref="CM3:CM34" si="8">VLOOKUP(F3,AI:AJ,2,FALSE)</f>
        <v xml:space="preserve"> </v>
      </c>
      <c r="CN3" s="72" t="str">
        <f t="shared" ref="CN3:CN34" si="9">VLOOKUP(J3,AN:AO,2,FALSE)</f>
        <v xml:space="preserve"> </v>
      </c>
      <c r="CO3" s="72" t="str">
        <f t="shared" ref="CO3:CO34" si="10">IF(ISNUMBER(L3),VLOOKUP(L3,AQ:AR,2,FALSE),"")</f>
        <v/>
      </c>
      <c r="CP3" s="72"/>
      <c r="CQ3" s="78" t="e">
        <f>CO3-1</f>
        <v>#VALUE!</v>
      </c>
      <c r="CR3" s="109" t="str">
        <f>VLOOKUP(P3,AT:AU,2,FALSE)</f>
        <v xml:space="preserve"> </v>
      </c>
      <c r="CS3" s="109" t="str">
        <f>IF(ISNUMBER(N3),VLOOKUP(N3,AW:AX,2,FALSE),"")</f>
        <v/>
      </c>
      <c r="CT3" s="109" t="e">
        <f>CS3-1</f>
        <v>#VALUE!</v>
      </c>
      <c r="CU3" s="109" t="str">
        <f>IF(ISNUMBER(R3),BC3,"")</f>
        <v/>
      </c>
      <c r="CV3" s="79"/>
      <c r="CW3" s="79"/>
      <c r="CY3" s="132" t="str">
        <f>IF(ISNUMBER(N3),VLOOKUP(N3,DC:DD,2,FALSE),"")</f>
        <v/>
      </c>
      <c r="CZ3" s="95">
        <f>N3</f>
        <v>0</v>
      </c>
      <c r="DA3" s="95">
        <f>IF(CZ3=0,,CZ3)</f>
        <v>0</v>
      </c>
      <c r="DC3" s="73">
        <f>IF(ISNUMBER(SMALL(DA:DA,ROW()-2)),SMALL(DA:DA,ROW()-2),"")</f>
        <v>0</v>
      </c>
      <c r="DD3" s="73">
        <f>IF(DC2&lt;&gt;DC3,DD2+1,DD2)</f>
        <v>0</v>
      </c>
    </row>
    <row r="4" spans="1:114" ht="11.25" customHeight="1">
      <c r="A4" s="15"/>
      <c r="B4" s="13" t="str">
        <f t="shared" si="0"/>
        <v/>
      </c>
      <c r="C4" s="27" t="str">
        <f>CONCATENATE(B5,"B")</f>
        <v>1B</v>
      </c>
      <c r="D4" s="52"/>
      <c r="E4" s="129"/>
      <c r="F4" s="35"/>
      <c r="G4" s="8" t="str">
        <f t="shared" si="1"/>
        <v/>
      </c>
      <c r="H4" s="35"/>
      <c r="I4" s="8" t="str">
        <f t="shared" ref="I4:I67" si="11">IF(ISBLANK(H4),"",IF(H4=0,$CF$2,CL4))</f>
        <v/>
      </c>
      <c r="J4" s="40"/>
      <c r="K4" s="49" t="str">
        <f t="shared" si="2"/>
        <v/>
      </c>
      <c r="L4" s="35"/>
      <c r="M4" s="29" t="str">
        <f t="shared" si="3"/>
        <v/>
      </c>
      <c r="N4" s="121"/>
      <c r="O4" s="117"/>
      <c r="P4" s="121"/>
      <c r="Q4" s="117"/>
      <c r="R4" s="121"/>
      <c r="S4" s="117"/>
      <c r="T4" s="119"/>
      <c r="U4" s="120"/>
      <c r="V4" s="19" t="str">
        <f t="shared" ref="V4:V67" si="12">IF(ISNUMBER(G4),IF(ISNUMBER(I4),IF(ISNUMBER(K4),IF(ISNUMBER(M4),SUM(G4,I4,K4,M4),""),""),""),"")</f>
        <v/>
      </c>
      <c r="W4" s="9" t="str">
        <f t="shared" ref="W4:W8" si="13">IF(ISNUMBER(V4),VLOOKUP(AD4,AE:AF,2,FALSE),"")</f>
        <v/>
      </c>
      <c r="X4" s="65"/>
      <c r="Y4" s="65"/>
      <c r="Z4" s="71" t="str">
        <f>G4</f>
        <v/>
      </c>
      <c r="AA4" s="71" t="str">
        <f t="shared" ref="AA4:AA67" si="14">I4</f>
        <v/>
      </c>
      <c r="AB4" s="91" t="str">
        <f>K4</f>
        <v/>
      </c>
      <c r="AC4" s="92" t="str">
        <f>M4</f>
        <v/>
      </c>
      <c r="AD4" s="93" t="str">
        <f t="shared" ref="AD4:AD67" si="15">IF(ISNUMBER(V4),CONCATENATE(V4+100,Z4+100,AA4+100,AB4+100,AC4+100)+0,"")</f>
        <v/>
      </c>
      <c r="AE4" s="93" t="str">
        <f>IF(ISNUMBER(SMALL(AD:AD,ROW()-2)),SMALL(AD:AD,ROW()-2),"")</f>
        <v/>
      </c>
      <c r="AF4" s="73">
        <f>IF(AE3&lt;&gt;AE4,AF3+1,AF3)</f>
        <v>1</v>
      </c>
      <c r="AI4" s="73" t="str">
        <f t="shared" ref="AI4:AI34" si="16">IF(ISNUMBER(LARGE(F:F,ROW()-2)),LARGE(F:F,ROW()-2),"")</f>
        <v/>
      </c>
      <c r="AJ4" s="73">
        <f t="shared" ref="AJ4:AJ35" si="17">IF(AI3&lt;&gt;AI4,AJ3+1,AJ3)</f>
        <v>1</v>
      </c>
      <c r="AK4" s="73" t="str">
        <f t="shared" ref="AK4:AK67" si="18">IF(ISNUMBER(LARGE(H:H,ROW()-2)),LARGE(H:H,ROW()-2),"")</f>
        <v/>
      </c>
      <c r="AL4" s="73">
        <f>IF(AK3&lt;&gt;AK4,AL3+1,AL3)</f>
        <v>1</v>
      </c>
      <c r="AN4" s="73" t="str">
        <f t="shared" ref="AN4:AN34" si="19">IF(ISNUMBER(LARGE(J:J,ROW()-2)),LARGE(J:J,ROW()-2),"")</f>
        <v/>
      </c>
      <c r="AO4" s="73">
        <f>IF(AN3&lt;&gt;AN4,AO3+1,AO3)</f>
        <v>1</v>
      </c>
      <c r="AQ4" s="73" t="str">
        <f t="shared" si="4"/>
        <v/>
      </c>
      <c r="AR4" s="73">
        <f>IF(AQ3&lt;&gt;AQ4,AR3+1,AR3)</f>
        <v>0</v>
      </c>
      <c r="AT4" s="73" t="str">
        <f t="shared" si="5"/>
        <v/>
      </c>
      <c r="AU4" s="73">
        <f>IF(AT3&lt;&gt;AT4,AU3+1,AU3)</f>
        <v>1</v>
      </c>
      <c r="AW4" s="73" t="str">
        <f t="shared" si="6"/>
        <v/>
      </c>
      <c r="AX4" s="73">
        <f>IF(AW3&lt;&gt;AW4,AX3+1,AX3)</f>
        <v>1</v>
      </c>
      <c r="AZ4" s="115"/>
      <c r="BA4" s="74">
        <f t="shared" si="7"/>
        <v>0</v>
      </c>
      <c r="BB4" s="73" t="str">
        <f t="shared" ref="BB4:BB54" si="20">IF(BA4&lt;&gt;0,IF(BA3&lt;&gt;BA4,BB3+1,BB3),"")</f>
        <v/>
      </c>
      <c r="BC4" s="114"/>
      <c r="BD4" s="94"/>
      <c r="BE4" s="114"/>
      <c r="BF4" s="73" t="str">
        <f t="shared" ref="BF4:BF67" si="21">IF(ISNUMBER(SMALL(T:T,ROW()-2)),SMALL(T:T,ROW()-2),"")</f>
        <v/>
      </c>
      <c r="BG4" s="73">
        <f t="shared" ref="BG4:BG67" si="22">IF(BF3&lt;&gt;BF4,BG3+1,BG3)</f>
        <v>1</v>
      </c>
      <c r="BH4" s="114"/>
      <c r="BJ4" s="73" t="str">
        <f t="shared" ref="BJ4:BJ67" si="23">IF(ISNUMBER(SMALL(V:V,ROW()-2)),SMALL(V:V,ROW()-2),"")</f>
        <v/>
      </c>
      <c r="BK4" s="73">
        <f t="shared" ref="BK4:BK67" si="24">IF(BJ3&lt;&gt;BJ4,BK3+1,BK3)</f>
        <v>1</v>
      </c>
      <c r="BP4" s="114"/>
      <c r="BQ4" s="114"/>
      <c r="BR4" s="114"/>
      <c r="BS4" s="114"/>
      <c r="BT4" s="114"/>
      <c r="BU4" s="114"/>
      <c r="BV4" s="114"/>
      <c r="BW4" s="114"/>
      <c r="BX4" s="126"/>
      <c r="BY4" s="126"/>
      <c r="BZ4" s="93" t="str">
        <f t="shared" ref="BZ4:BZ67" si="25">IF(ISNUMBER(SMALL(BX:BX,ROW()-2)),SMALL(BX:BX,ROW()-2),"")</f>
        <v/>
      </c>
      <c r="CA4" s="73">
        <f t="shared" ref="CA4:CA67" si="26">IF(BZ3&lt;&gt;BZ4,CA3+1,CA3)</f>
        <v>1</v>
      </c>
      <c r="CE4" s="72"/>
      <c r="CF4" s="72"/>
      <c r="CG4" s="72"/>
      <c r="CH4" s="84"/>
      <c r="CI4" s="84"/>
      <c r="CJ4" s="84"/>
      <c r="CK4" s="84"/>
      <c r="CL4" s="72" t="str">
        <f t="shared" ref="CL4:CL67" si="27">VLOOKUP(H4,AK:AL,2,FALSE)</f>
        <v xml:space="preserve"> </v>
      </c>
      <c r="CM4" s="72" t="str">
        <f t="shared" si="8"/>
        <v xml:space="preserve"> </v>
      </c>
      <c r="CN4" s="72" t="str">
        <f t="shared" si="9"/>
        <v xml:space="preserve"> </v>
      </c>
      <c r="CO4" s="72" t="str">
        <f t="shared" si="10"/>
        <v/>
      </c>
      <c r="CP4" s="72"/>
      <c r="CQ4" s="78" t="e">
        <f t="shared" ref="CQ4:CQ67" si="28">CO4-1</f>
        <v>#VALUE!</v>
      </c>
      <c r="CR4" s="109"/>
      <c r="CS4" s="109"/>
      <c r="CT4" s="109"/>
      <c r="CU4" s="109"/>
      <c r="CV4" s="79"/>
      <c r="CW4" s="79"/>
      <c r="CY4" s="132"/>
      <c r="CZ4" s="95">
        <f t="shared" ref="CZ4:CZ67" si="29">N4</f>
        <v>0</v>
      </c>
      <c r="DA4" s="95">
        <f>IF(CZ4=0,CZ3,CZ4)</f>
        <v>0</v>
      </c>
      <c r="DC4" s="73">
        <f t="shared" ref="DC4:DC67" si="30">IF(ISNUMBER(SMALL(DA:DA,ROW()-2)),SMALL(DA:DA,ROW()-2),"")</f>
        <v>0</v>
      </c>
      <c r="DD4" s="73">
        <f>IF(DC3&lt;&gt;DC4,DD3+1,DD3)</f>
        <v>0</v>
      </c>
    </row>
    <row r="5" spans="1:114" ht="11.25" customHeight="1">
      <c r="A5" s="15"/>
      <c r="B5" s="13">
        <f t="shared" si="0"/>
        <v>1</v>
      </c>
      <c r="C5" s="27" t="str">
        <f>CONCATENATE(B5,"C")</f>
        <v>1C</v>
      </c>
      <c r="D5" s="53"/>
      <c r="E5" s="130"/>
      <c r="F5" s="35"/>
      <c r="G5" s="8" t="str">
        <f t="shared" si="1"/>
        <v/>
      </c>
      <c r="H5" s="35"/>
      <c r="I5" s="8" t="str">
        <f t="shared" si="11"/>
        <v/>
      </c>
      <c r="J5" s="40"/>
      <c r="K5" s="49" t="str">
        <f t="shared" si="2"/>
        <v/>
      </c>
      <c r="L5" s="35"/>
      <c r="M5" s="29" t="str">
        <f t="shared" si="3"/>
        <v/>
      </c>
      <c r="N5" s="121"/>
      <c r="O5" s="117"/>
      <c r="P5" s="121"/>
      <c r="Q5" s="117"/>
      <c r="R5" s="121"/>
      <c r="S5" s="117"/>
      <c r="T5" s="119"/>
      <c r="U5" s="120"/>
      <c r="V5" s="19" t="str">
        <f t="shared" si="12"/>
        <v/>
      </c>
      <c r="W5" s="9" t="str">
        <f t="shared" si="13"/>
        <v/>
      </c>
      <c r="X5" s="65"/>
      <c r="Y5" s="65"/>
      <c r="Z5" s="71" t="str">
        <f>G5</f>
        <v/>
      </c>
      <c r="AA5" s="71" t="str">
        <f t="shared" si="14"/>
        <v/>
      </c>
      <c r="AB5" s="91" t="str">
        <f t="shared" ref="AB5:AB68" si="31">K5</f>
        <v/>
      </c>
      <c r="AC5" s="92" t="str">
        <f t="shared" ref="AC5:AC68" si="32">M5</f>
        <v/>
      </c>
      <c r="AD5" s="93" t="str">
        <f t="shared" si="15"/>
        <v/>
      </c>
      <c r="AE5" s="93" t="str">
        <f t="shared" ref="AE5:AE68" si="33">IF(ISNUMBER(SMALL(AD:AD,ROW()-2)),SMALL(AD:AD,ROW()-2),"")</f>
        <v/>
      </c>
      <c r="AF5" s="73">
        <f t="shared" ref="AF5:AF68" si="34">IF(AE4&lt;&gt;AE5,AF4+1,AF4)</f>
        <v>1</v>
      </c>
      <c r="AI5" s="73" t="str">
        <f t="shared" si="16"/>
        <v/>
      </c>
      <c r="AJ5" s="73">
        <f t="shared" si="17"/>
        <v>1</v>
      </c>
      <c r="AK5" s="73" t="str">
        <f t="shared" si="18"/>
        <v/>
      </c>
      <c r="AL5" s="73">
        <f t="shared" ref="AL5:AL68" si="35">IF(AK4&lt;&gt;AK5,AL4+1,AL4)</f>
        <v>1</v>
      </c>
      <c r="AN5" s="73" t="str">
        <f t="shared" si="19"/>
        <v/>
      </c>
      <c r="AO5" s="73">
        <f t="shared" ref="AO5:AO68" si="36">IF(AN4&lt;&gt;AN5,AO4+1,AO4)</f>
        <v>1</v>
      </c>
      <c r="AQ5" s="73" t="str">
        <f t="shared" si="4"/>
        <v/>
      </c>
      <c r="AR5" s="73">
        <f t="shared" ref="AR5:AR68" si="37">IF(AQ4&lt;&gt;AQ5,AR4+1,AR4)</f>
        <v>0</v>
      </c>
      <c r="AT5" s="73" t="str">
        <f t="shared" si="5"/>
        <v/>
      </c>
      <c r="AU5" s="73">
        <f t="shared" ref="AU5:AU68" si="38">IF(AT4&lt;&gt;AT5,AU4+1,AU4)</f>
        <v>1</v>
      </c>
      <c r="AW5" s="73" t="str">
        <f t="shared" si="6"/>
        <v/>
      </c>
      <c r="AX5" s="73">
        <f t="shared" ref="AX5:AX68" si="39">IF(AW4&lt;&gt;AW5,AX4+1,AX4)</f>
        <v>1</v>
      </c>
      <c r="AZ5" s="115"/>
      <c r="BA5" s="74">
        <f t="shared" si="7"/>
        <v>0</v>
      </c>
      <c r="BB5" s="73" t="str">
        <f t="shared" si="20"/>
        <v/>
      </c>
      <c r="BC5" s="114"/>
      <c r="BD5" s="94"/>
      <c r="BE5" s="114"/>
      <c r="BF5" s="73" t="str">
        <f t="shared" si="21"/>
        <v/>
      </c>
      <c r="BG5" s="73">
        <f t="shared" si="22"/>
        <v>1</v>
      </c>
      <c r="BH5" s="114"/>
      <c r="BJ5" s="73" t="str">
        <f t="shared" si="23"/>
        <v/>
      </c>
      <c r="BK5" s="73">
        <f t="shared" si="24"/>
        <v>1</v>
      </c>
      <c r="BP5" s="114"/>
      <c r="BQ5" s="114"/>
      <c r="BR5" s="114"/>
      <c r="BS5" s="114"/>
      <c r="BT5" s="114"/>
      <c r="BU5" s="114"/>
      <c r="BV5" s="114"/>
      <c r="BW5" s="114"/>
      <c r="BX5" s="126"/>
      <c r="BY5" s="126"/>
      <c r="BZ5" s="93" t="str">
        <f t="shared" si="25"/>
        <v/>
      </c>
      <c r="CA5" s="73">
        <f t="shared" si="26"/>
        <v>1</v>
      </c>
      <c r="CE5" s="72"/>
      <c r="CF5" s="72"/>
      <c r="CG5" s="72"/>
      <c r="CH5" s="84"/>
      <c r="CI5" s="84"/>
      <c r="CJ5" s="84"/>
      <c r="CK5" s="84"/>
      <c r="CL5" s="72" t="str">
        <f t="shared" si="27"/>
        <v xml:space="preserve"> </v>
      </c>
      <c r="CM5" s="72" t="str">
        <f t="shared" si="8"/>
        <v xml:space="preserve"> </v>
      </c>
      <c r="CN5" s="72" t="str">
        <f t="shared" si="9"/>
        <v xml:space="preserve"> </v>
      </c>
      <c r="CO5" s="72" t="str">
        <f t="shared" si="10"/>
        <v/>
      </c>
      <c r="CP5" s="72"/>
      <c r="CQ5" s="78" t="e">
        <f t="shared" si="28"/>
        <v>#VALUE!</v>
      </c>
      <c r="CR5" s="109"/>
      <c r="CS5" s="109"/>
      <c r="CT5" s="109"/>
      <c r="CU5" s="109"/>
      <c r="CV5" s="79"/>
      <c r="CW5" s="79"/>
      <c r="CY5" s="132"/>
      <c r="CZ5" s="95">
        <f t="shared" si="29"/>
        <v>0</v>
      </c>
      <c r="DA5" s="95">
        <f>IF(CZ5=0,CZ3,CZ5)</f>
        <v>0</v>
      </c>
      <c r="DC5" s="73">
        <f t="shared" si="30"/>
        <v>0</v>
      </c>
      <c r="DD5" s="73">
        <f t="shared" ref="DD5:DD68" si="40">IF(DC4&lt;&gt;DC5,DD4+1,DD4)</f>
        <v>0</v>
      </c>
    </row>
    <row r="6" spans="1:114" ht="11.25" customHeight="1">
      <c r="A6" s="18"/>
      <c r="B6" s="18" t="str">
        <f t="shared" si="0"/>
        <v/>
      </c>
      <c r="C6" s="27" t="str">
        <f>CONCATENATE(B8,"A")</f>
        <v>2A</v>
      </c>
      <c r="D6" s="52"/>
      <c r="E6" s="127"/>
      <c r="F6" s="35"/>
      <c r="G6" s="8" t="str">
        <f t="shared" si="1"/>
        <v/>
      </c>
      <c r="H6" s="35"/>
      <c r="I6" s="8" t="str">
        <f t="shared" si="11"/>
        <v/>
      </c>
      <c r="J6" s="40"/>
      <c r="K6" s="49" t="str">
        <f t="shared" si="2"/>
        <v/>
      </c>
      <c r="L6" s="35"/>
      <c r="M6" s="29" t="str">
        <f t="shared" si="3"/>
        <v/>
      </c>
      <c r="N6" s="133"/>
      <c r="O6" s="117" t="str">
        <f>IF(ISBLANK(N6),"",IF(N6=0,$CX$2,CY6))</f>
        <v/>
      </c>
      <c r="P6" s="121"/>
      <c r="Q6" s="122" t="str">
        <f>IF(ISBLANK(P6),"",IF(P6=0,$CJ$2,CR6))</f>
        <v/>
      </c>
      <c r="R6" s="121"/>
      <c r="S6" s="122" t="str">
        <f>IF(ISBLANK(R6),"",IF(R6=0,$CM$2,CU6))</f>
        <v/>
      </c>
      <c r="T6" s="117" t="str">
        <f>IF(ISNUMBER(Q6),IF(ISNUMBER(O6),IF(ISNUMBER(S6),S6+O6+Q6+G6+G7+G8+I6+I7+I8+K6+K7+K8+M6+M7+M8,""),""),"")</f>
        <v/>
      </c>
      <c r="U6" s="120" t="str">
        <f>IF(ISNUMBER(T6),VLOOKUP(BX6,BZ:CA,2,FALSE),"")</f>
        <v/>
      </c>
      <c r="V6" s="19" t="str">
        <f t="shared" si="12"/>
        <v/>
      </c>
      <c r="W6" s="20" t="str">
        <f t="shared" si="13"/>
        <v/>
      </c>
      <c r="X6" s="65"/>
      <c r="Y6" s="65"/>
      <c r="Z6" s="71" t="str">
        <f>G6</f>
        <v/>
      </c>
      <c r="AA6" s="71" t="str">
        <f t="shared" si="14"/>
        <v/>
      </c>
      <c r="AB6" s="91" t="str">
        <f t="shared" si="31"/>
        <v/>
      </c>
      <c r="AC6" s="92" t="str">
        <f t="shared" si="32"/>
        <v/>
      </c>
      <c r="AD6" s="93" t="str">
        <f t="shared" si="15"/>
        <v/>
      </c>
      <c r="AE6" s="93" t="str">
        <f t="shared" si="33"/>
        <v/>
      </c>
      <c r="AF6" s="73">
        <f t="shared" si="34"/>
        <v>1</v>
      </c>
      <c r="AI6" s="73" t="str">
        <f t="shared" si="16"/>
        <v/>
      </c>
      <c r="AJ6" s="73">
        <f t="shared" si="17"/>
        <v>1</v>
      </c>
      <c r="AK6" s="73" t="str">
        <f t="shared" si="18"/>
        <v/>
      </c>
      <c r="AL6" s="73">
        <f t="shared" si="35"/>
        <v>1</v>
      </c>
      <c r="AN6" s="73" t="str">
        <f t="shared" si="19"/>
        <v/>
      </c>
      <c r="AO6" s="73">
        <f t="shared" si="36"/>
        <v>1</v>
      </c>
      <c r="AQ6" s="73" t="str">
        <f t="shared" si="4"/>
        <v/>
      </c>
      <c r="AR6" s="73">
        <f t="shared" si="37"/>
        <v>0</v>
      </c>
      <c r="AT6" s="73" t="str">
        <f t="shared" si="5"/>
        <v/>
      </c>
      <c r="AU6" s="73">
        <f t="shared" si="38"/>
        <v>1</v>
      </c>
      <c r="AW6" s="73" t="str">
        <f t="shared" si="6"/>
        <v/>
      </c>
      <c r="AX6" s="73">
        <f t="shared" si="39"/>
        <v>1</v>
      </c>
      <c r="AZ6" s="115">
        <f>IF(R6,R6+0,)</f>
        <v>0</v>
      </c>
      <c r="BA6" s="74">
        <f t="shared" si="7"/>
        <v>0</v>
      </c>
      <c r="BB6" s="73" t="str">
        <f t="shared" si="20"/>
        <v/>
      </c>
      <c r="BC6" s="114">
        <f>IF(ISNUMBER(AZ6),VLOOKUP(AZ6,BA:BB,2,FALSE),"")</f>
        <v>1</v>
      </c>
      <c r="BD6" s="94"/>
      <c r="BE6" s="114" t="str">
        <f>T6</f>
        <v/>
      </c>
      <c r="BF6" s="73" t="str">
        <f t="shared" si="21"/>
        <v/>
      </c>
      <c r="BG6" s="73">
        <f t="shared" si="22"/>
        <v>1</v>
      </c>
      <c r="BH6" s="114" t="str">
        <f>IF(ISNUMBER(BE6),VLOOKUP(BE6,BF:BG,2,FALSE),"")</f>
        <v/>
      </c>
      <c r="BJ6" s="73" t="str">
        <f t="shared" si="23"/>
        <v/>
      </c>
      <c r="BK6" s="73">
        <f t="shared" si="24"/>
        <v>1</v>
      </c>
      <c r="BP6" s="114" t="str">
        <f>T6</f>
        <v/>
      </c>
      <c r="BQ6" s="114">
        <f>SUM(G6,G7,G8)</f>
        <v>0</v>
      </c>
      <c r="BR6" s="123">
        <f>SUM(M6,M7,M8)</f>
        <v>0</v>
      </c>
      <c r="BS6" s="123">
        <f>SUM(I6,I7,I8)</f>
        <v>0</v>
      </c>
      <c r="BT6" s="123" t="str">
        <f>Q6</f>
        <v/>
      </c>
      <c r="BU6" s="123" t="str">
        <f>O6</f>
        <v/>
      </c>
      <c r="BV6" s="123">
        <f>SUM(K6,K7,K8)</f>
        <v>0</v>
      </c>
      <c r="BW6" s="123" t="str">
        <f>S6</f>
        <v/>
      </c>
      <c r="BX6" s="126" t="str">
        <f>IF(ISNUMBER(T6),CONCATENATE(BP6+100,BQ6+100,BS6+100,BV6+100,BR6+100,BU6+100,BT6+100,BW6+100)+0,"")</f>
        <v/>
      </c>
      <c r="BY6" s="126" t="str">
        <f>IF(ISNUMBER(SMALL(BX:BX,ROW()-2)),SMALL(BX:BX,ROW()-2),"")</f>
        <v/>
      </c>
      <c r="BZ6" s="93" t="str">
        <f t="shared" si="25"/>
        <v/>
      </c>
      <c r="CA6" s="73">
        <f t="shared" si="26"/>
        <v>1</v>
      </c>
      <c r="CE6" s="72"/>
      <c r="CF6" s="72"/>
      <c r="CG6" s="72"/>
      <c r="CH6" s="84"/>
      <c r="CI6" s="84"/>
      <c r="CJ6" s="84"/>
      <c r="CK6" s="84"/>
      <c r="CL6" s="72" t="str">
        <f t="shared" si="27"/>
        <v xml:space="preserve"> </v>
      </c>
      <c r="CM6" s="72" t="str">
        <f t="shared" si="8"/>
        <v xml:space="preserve"> </v>
      </c>
      <c r="CN6" s="72" t="str">
        <f t="shared" si="9"/>
        <v xml:space="preserve"> </v>
      </c>
      <c r="CO6" s="72" t="str">
        <f t="shared" si="10"/>
        <v/>
      </c>
      <c r="CP6" s="72"/>
      <c r="CQ6" s="78" t="e">
        <f t="shared" si="28"/>
        <v>#VALUE!</v>
      </c>
      <c r="CR6" s="109" t="str">
        <f>VLOOKUP(P6,AT:AU,2,FALSE)</f>
        <v xml:space="preserve"> </v>
      </c>
      <c r="CS6" s="109" t="str">
        <f>IF(ISNUMBER(N6),VLOOKUP(N6,AW:AX,2,FALSE),"")</f>
        <v/>
      </c>
      <c r="CT6" s="109" t="e">
        <f>CS6-1</f>
        <v>#VALUE!</v>
      </c>
      <c r="CU6" s="109" t="str">
        <f>IF(ISNUMBER(R6),BC6,"")</f>
        <v/>
      </c>
      <c r="CV6" s="79"/>
      <c r="CW6" s="79"/>
      <c r="CY6" s="132" t="str">
        <f>IF(ISNUMBER(N6),VLOOKUP(N6,DC:DD,2,FALSE),"")</f>
        <v/>
      </c>
      <c r="CZ6" s="95">
        <f t="shared" si="29"/>
        <v>0</v>
      </c>
      <c r="DA6" s="95">
        <f>IF(CZ6=0,,CZ6)</f>
        <v>0</v>
      </c>
      <c r="DC6" s="73">
        <f t="shared" si="30"/>
        <v>0</v>
      </c>
      <c r="DD6" s="73">
        <f t="shared" si="40"/>
        <v>0</v>
      </c>
    </row>
    <row r="7" spans="1:114" ht="11.25" customHeight="1">
      <c r="A7" s="18"/>
      <c r="B7" s="18" t="str">
        <f t="shared" si="0"/>
        <v/>
      </c>
      <c r="C7" s="27" t="str">
        <f>CONCATENATE(B8,"B")</f>
        <v>2B</v>
      </c>
      <c r="D7" s="52"/>
      <c r="E7" s="127"/>
      <c r="F7" s="35"/>
      <c r="G7" s="8" t="str">
        <f t="shared" si="1"/>
        <v/>
      </c>
      <c r="H7" s="35"/>
      <c r="I7" s="8" t="str">
        <f t="shared" si="11"/>
        <v/>
      </c>
      <c r="J7" s="40"/>
      <c r="K7" s="49" t="str">
        <f t="shared" si="2"/>
        <v/>
      </c>
      <c r="L7" s="35"/>
      <c r="M7" s="29" t="str">
        <f t="shared" si="3"/>
        <v/>
      </c>
      <c r="N7" s="121"/>
      <c r="O7" s="117"/>
      <c r="P7" s="121"/>
      <c r="Q7" s="122"/>
      <c r="R7" s="121"/>
      <c r="S7" s="122"/>
      <c r="T7" s="117"/>
      <c r="U7" s="120"/>
      <c r="V7" s="19" t="str">
        <f t="shared" si="12"/>
        <v/>
      </c>
      <c r="W7" s="20" t="str">
        <f t="shared" si="13"/>
        <v/>
      </c>
      <c r="X7" s="65"/>
      <c r="Y7" s="65"/>
      <c r="Z7" s="71" t="str">
        <f t="shared" ref="Z7:Z68" si="41">G7</f>
        <v/>
      </c>
      <c r="AA7" s="71" t="str">
        <f t="shared" si="14"/>
        <v/>
      </c>
      <c r="AB7" s="91" t="str">
        <f t="shared" si="31"/>
        <v/>
      </c>
      <c r="AC7" s="92" t="str">
        <f t="shared" si="32"/>
        <v/>
      </c>
      <c r="AD7" s="93" t="str">
        <f t="shared" si="15"/>
        <v/>
      </c>
      <c r="AE7" s="93" t="str">
        <f t="shared" si="33"/>
        <v/>
      </c>
      <c r="AF7" s="73">
        <f t="shared" si="34"/>
        <v>1</v>
      </c>
      <c r="AI7" s="73" t="str">
        <f t="shared" si="16"/>
        <v/>
      </c>
      <c r="AJ7" s="73">
        <f t="shared" si="17"/>
        <v>1</v>
      </c>
      <c r="AK7" s="73" t="str">
        <f t="shared" si="18"/>
        <v/>
      </c>
      <c r="AL7" s="73">
        <f t="shared" si="35"/>
        <v>1</v>
      </c>
      <c r="AN7" s="73" t="str">
        <f t="shared" si="19"/>
        <v/>
      </c>
      <c r="AO7" s="73">
        <f t="shared" si="36"/>
        <v>1</v>
      </c>
      <c r="AQ7" s="73" t="str">
        <f t="shared" si="4"/>
        <v/>
      </c>
      <c r="AR7" s="73">
        <f t="shared" si="37"/>
        <v>0</v>
      </c>
      <c r="AT7" s="73" t="str">
        <f t="shared" si="5"/>
        <v/>
      </c>
      <c r="AU7" s="73">
        <f t="shared" si="38"/>
        <v>1</v>
      </c>
      <c r="AW7" s="73" t="str">
        <f t="shared" si="6"/>
        <v/>
      </c>
      <c r="AX7" s="73">
        <f t="shared" si="39"/>
        <v>1</v>
      </c>
      <c r="AZ7" s="115"/>
      <c r="BA7" s="74">
        <f t="shared" si="7"/>
        <v>0</v>
      </c>
      <c r="BB7" s="73" t="str">
        <f t="shared" si="20"/>
        <v/>
      </c>
      <c r="BC7" s="114"/>
      <c r="BD7" s="94"/>
      <c r="BE7" s="114"/>
      <c r="BF7" s="73" t="str">
        <f t="shared" si="21"/>
        <v/>
      </c>
      <c r="BG7" s="73">
        <f t="shared" si="22"/>
        <v>1</v>
      </c>
      <c r="BH7" s="114"/>
      <c r="BJ7" s="73" t="str">
        <f t="shared" si="23"/>
        <v/>
      </c>
      <c r="BK7" s="73">
        <f t="shared" si="24"/>
        <v>1</v>
      </c>
      <c r="BP7" s="114"/>
      <c r="BQ7" s="114"/>
      <c r="BR7" s="114"/>
      <c r="BS7" s="114"/>
      <c r="BT7" s="114"/>
      <c r="BU7" s="114"/>
      <c r="BV7" s="114"/>
      <c r="BW7" s="114"/>
      <c r="BX7" s="126"/>
      <c r="BY7" s="126"/>
      <c r="BZ7" s="93" t="str">
        <f t="shared" si="25"/>
        <v/>
      </c>
      <c r="CA7" s="73">
        <f t="shared" si="26"/>
        <v>1</v>
      </c>
      <c r="CE7" s="72"/>
      <c r="CF7" s="72"/>
      <c r="CG7" s="72"/>
      <c r="CH7" s="84"/>
      <c r="CI7" s="84"/>
      <c r="CJ7" s="84"/>
      <c r="CK7" s="84"/>
      <c r="CL7" s="72" t="str">
        <f t="shared" si="27"/>
        <v xml:space="preserve"> </v>
      </c>
      <c r="CM7" s="72" t="str">
        <f t="shared" si="8"/>
        <v xml:space="preserve"> </v>
      </c>
      <c r="CN7" s="72" t="str">
        <f t="shared" si="9"/>
        <v xml:space="preserve"> </v>
      </c>
      <c r="CO7" s="72" t="str">
        <f t="shared" si="10"/>
        <v/>
      </c>
      <c r="CP7" s="72"/>
      <c r="CQ7" s="78" t="e">
        <f t="shared" si="28"/>
        <v>#VALUE!</v>
      </c>
      <c r="CR7" s="109"/>
      <c r="CS7" s="109"/>
      <c r="CT7" s="109"/>
      <c r="CU7" s="109"/>
      <c r="CV7" s="79"/>
      <c r="CW7" s="79"/>
      <c r="CY7" s="132"/>
      <c r="CZ7" s="95">
        <f t="shared" si="29"/>
        <v>0</v>
      </c>
      <c r="DA7" s="95">
        <f>IF(CZ7=0,CZ6,CZ7)</f>
        <v>0</v>
      </c>
      <c r="DC7" s="73">
        <f t="shared" si="30"/>
        <v>0</v>
      </c>
      <c r="DD7" s="73">
        <f t="shared" si="40"/>
        <v>0</v>
      </c>
    </row>
    <row r="8" spans="1:114" ht="11.25" customHeight="1">
      <c r="A8" s="18"/>
      <c r="B8" s="18">
        <f t="shared" si="0"/>
        <v>2</v>
      </c>
      <c r="C8" s="27" t="str">
        <f>CONCATENATE(B8,"C")</f>
        <v>2C</v>
      </c>
      <c r="D8" s="52"/>
      <c r="E8" s="127"/>
      <c r="F8" s="35"/>
      <c r="G8" s="8" t="str">
        <f t="shared" si="1"/>
        <v/>
      </c>
      <c r="H8" s="35"/>
      <c r="I8" s="8" t="str">
        <f t="shared" si="11"/>
        <v/>
      </c>
      <c r="J8" s="40"/>
      <c r="K8" s="49" t="str">
        <f t="shared" si="2"/>
        <v/>
      </c>
      <c r="L8" s="35"/>
      <c r="M8" s="29" t="str">
        <f t="shared" si="3"/>
        <v/>
      </c>
      <c r="N8" s="121"/>
      <c r="O8" s="117"/>
      <c r="P8" s="121"/>
      <c r="Q8" s="122"/>
      <c r="R8" s="121"/>
      <c r="S8" s="122"/>
      <c r="T8" s="117"/>
      <c r="U8" s="120"/>
      <c r="V8" s="19" t="str">
        <f t="shared" si="12"/>
        <v/>
      </c>
      <c r="W8" s="20" t="str">
        <f t="shared" si="13"/>
        <v/>
      </c>
      <c r="X8" s="65"/>
      <c r="Y8" s="65"/>
      <c r="Z8" s="71" t="str">
        <f t="shared" si="41"/>
        <v/>
      </c>
      <c r="AA8" s="71" t="str">
        <f t="shared" si="14"/>
        <v/>
      </c>
      <c r="AB8" s="91" t="str">
        <f t="shared" si="31"/>
        <v/>
      </c>
      <c r="AC8" s="92" t="str">
        <f t="shared" si="32"/>
        <v/>
      </c>
      <c r="AD8" s="93" t="str">
        <f t="shared" si="15"/>
        <v/>
      </c>
      <c r="AE8" s="93" t="str">
        <f t="shared" si="33"/>
        <v/>
      </c>
      <c r="AF8" s="73">
        <f t="shared" si="34"/>
        <v>1</v>
      </c>
      <c r="AI8" s="73" t="str">
        <f t="shared" si="16"/>
        <v/>
      </c>
      <c r="AJ8" s="73">
        <f t="shared" si="17"/>
        <v>1</v>
      </c>
      <c r="AK8" s="73" t="str">
        <f t="shared" si="18"/>
        <v/>
      </c>
      <c r="AL8" s="73">
        <f t="shared" si="35"/>
        <v>1</v>
      </c>
      <c r="AN8" s="73" t="str">
        <f t="shared" si="19"/>
        <v/>
      </c>
      <c r="AO8" s="73">
        <f t="shared" si="36"/>
        <v>1</v>
      </c>
      <c r="AQ8" s="73" t="str">
        <f t="shared" si="4"/>
        <v/>
      </c>
      <c r="AR8" s="73">
        <f t="shared" si="37"/>
        <v>0</v>
      </c>
      <c r="AT8" s="73" t="str">
        <f t="shared" si="5"/>
        <v/>
      </c>
      <c r="AU8" s="73">
        <f t="shared" si="38"/>
        <v>1</v>
      </c>
      <c r="AW8" s="73" t="str">
        <f t="shared" si="6"/>
        <v/>
      </c>
      <c r="AX8" s="73">
        <f t="shared" si="39"/>
        <v>1</v>
      </c>
      <c r="AZ8" s="115"/>
      <c r="BA8" s="74">
        <f t="shared" si="7"/>
        <v>0</v>
      </c>
      <c r="BB8" s="73" t="str">
        <f t="shared" si="20"/>
        <v/>
      </c>
      <c r="BC8" s="114"/>
      <c r="BD8" s="94"/>
      <c r="BE8" s="114"/>
      <c r="BF8" s="73" t="str">
        <f t="shared" si="21"/>
        <v/>
      </c>
      <c r="BG8" s="73">
        <f t="shared" si="22"/>
        <v>1</v>
      </c>
      <c r="BH8" s="114"/>
      <c r="BJ8" s="73" t="str">
        <f t="shared" si="23"/>
        <v/>
      </c>
      <c r="BK8" s="73">
        <f t="shared" si="24"/>
        <v>1</v>
      </c>
      <c r="BP8" s="114"/>
      <c r="BQ8" s="114"/>
      <c r="BR8" s="114"/>
      <c r="BS8" s="114"/>
      <c r="BT8" s="114"/>
      <c r="BU8" s="114"/>
      <c r="BV8" s="114"/>
      <c r="BW8" s="114"/>
      <c r="BX8" s="126"/>
      <c r="BY8" s="126"/>
      <c r="BZ8" s="93" t="str">
        <f t="shared" si="25"/>
        <v/>
      </c>
      <c r="CA8" s="73">
        <f t="shared" si="26"/>
        <v>1</v>
      </c>
      <c r="CE8" s="72"/>
      <c r="CF8" s="72"/>
      <c r="CG8" s="72"/>
      <c r="CH8" s="84"/>
      <c r="CI8" s="84"/>
      <c r="CJ8" s="84"/>
      <c r="CK8" s="84"/>
      <c r="CL8" s="72" t="str">
        <f t="shared" si="27"/>
        <v xml:space="preserve"> </v>
      </c>
      <c r="CM8" s="72" t="str">
        <f t="shared" si="8"/>
        <v xml:space="preserve"> </v>
      </c>
      <c r="CN8" s="72" t="str">
        <f t="shared" si="9"/>
        <v xml:space="preserve"> </v>
      </c>
      <c r="CO8" s="72" t="str">
        <f t="shared" si="10"/>
        <v/>
      </c>
      <c r="CP8" s="72"/>
      <c r="CQ8" s="78" t="e">
        <f t="shared" si="28"/>
        <v>#VALUE!</v>
      </c>
      <c r="CR8" s="109"/>
      <c r="CS8" s="109"/>
      <c r="CT8" s="109"/>
      <c r="CU8" s="109"/>
      <c r="CV8" s="79"/>
      <c r="CW8" s="79"/>
      <c r="CY8" s="132"/>
      <c r="CZ8" s="95">
        <f t="shared" si="29"/>
        <v>0</v>
      </c>
      <c r="DA8" s="95">
        <f>IF(CZ8=0,CZ6,CZ8)</f>
        <v>0</v>
      </c>
      <c r="DC8" s="73">
        <f t="shared" si="30"/>
        <v>0</v>
      </c>
      <c r="DD8" s="73">
        <f t="shared" si="40"/>
        <v>0</v>
      </c>
    </row>
    <row r="9" spans="1:114" ht="11.25" customHeight="1">
      <c r="A9" s="18"/>
      <c r="B9" s="18" t="str">
        <f t="shared" si="0"/>
        <v/>
      </c>
      <c r="C9" s="27" t="str">
        <f>CONCATENATE(B11,"A")</f>
        <v>3A</v>
      </c>
      <c r="D9" s="52"/>
      <c r="E9" s="127"/>
      <c r="F9" s="35"/>
      <c r="G9" s="8" t="str">
        <f t="shared" si="1"/>
        <v/>
      </c>
      <c r="H9" s="35"/>
      <c r="I9" s="8" t="str">
        <f t="shared" si="11"/>
        <v/>
      </c>
      <c r="J9" s="40"/>
      <c r="K9" s="49" t="str">
        <f t="shared" si="2"/>
        <v/>
      </c>
      <c r="L9" s="35"/>
      <c r="M9" s="29" t="str">
        <f t="shared" si="3"/>
        <v/>
      </c>
      <c r="N9" s="133"/>
      <c r="O9" s="117" t="str">
        <f>IF(ISBLANK(N9),"",IF(N9=0,$CX$2,CY9))</f>
        <v/>
      </c>
      <c r="P9" s="121"/>
      <c r="Q9" s="117" t="str">
        <f>IF(ISBLANK(P9),"",IF(P9=0,$CJ$2,CR9))</f>
        <v/>
      </c>
      <c r="R9" s="121"/>
      <c r="S9" s="122" t="str">
        <f>IF(ISBLANK(R9),"",IF(R9=0,$CM$2,CU9))</f>
        <v/>
      </c>
      <c r="T9" s="117" t="str">
        <f t="shared" ref="T9" si="42">IF(ISNUMBER(Q9),IF(ISNUMBER(O9),IF(ISNUMBER(S9),S9+O9+Q9+G9+G10+G11+I9+I10+I11+K9+K10+K11+M9+M10+M11,""),""),"")</f>
        <v/>
      </c>
      <c r="U9" s="120" t="str">
        <f>IF(ISNUMBER(T9),VLOOKUP(BX9,BZ:CA,2,FALSE),"")</f>
        <v/>
      </c>
      <c r="V9" s="19" t="str">
        <f t="shared" si="12"/>
        <v/>
      </c>
      <c r="W9" s="9" t="str">
        <f t="shared" ref="W9:W72" si="43">IF(ISNUMBER(V9),VLOOKUP(AD9,AE:AF,2,FALSE),"")</f>
        <v/>
      </c>
      <c r="X9" s="65"/>
      <c r="Y9" s="65"/>
      <c r="Z9" s="71" t="str">
        <f t="shared" si="41"/>
        <v/>
      </c>
      <c r="AA9" s="71" t="str">
        <f t="shared" si="14"/>
        <v/>
      </c>
      <c r="AB9" s="91" t="str">
        <f t="shared" si="31"/>
        <v/>
      </c>
      <c r="AC9" s="92" t="str">
        <f t="shared" si="32"/>
        <v/>
      </c>
      <c r="AD9" s="93" t="str">
        <f t="shared" si="15"/>
        <v/>
      </c>
      <c r="AE9" s="93" t="str">
        <f t="shared" si="33"/>
        <v/>
      </c>
      <c r="AF9" s="73">
        <f t="shared" si="34"/>
        <v>1</v>
      </c>
      <c r="AI9" s="73" t="str">
        <f t="shared" si="16"/>
        <v/>
      </c>
      <c r="AJ9" s="73">
        <f t="shared" si="17"/>
        <v>1</v>
      </c>
      <c r="AK9" s="73" t="str">
        <f t="shared" si="18"/>
        <v/>
      </c>
      <c r="AL9" s="73">
        <f t="shared" si="35"/>
        <v>1</v>
      </c>
      <c r="AN9" s="73" t="str">
        <f t="shared" si="19"/>
        <v/>
      </c>
      <c r="AO9" s="73">
        <f t="shared" si="36"/>
        <v>1</v>
      </c>
      <c r="AQ9" s="73" t="str">
        <f t="shared" si="4"/>
        <v/>
      </c>
      <c r="AR9" s="73">
        <f t="shared" si="37"/>
        <v>0</v>
      </c>
      <c r="AT9" s="73" t="str">
        <f t="shared" si="5"/>
        <v/>
      </c>
      <c r="AU9" s="73">
        <f t="shared" si="38"/>
        <v>1</v>
      </c>
      <c r="AW9" s="73" t="str">
        <f t="shared" si="6"/>
        <v/>
      </c>
      <c r="AX9" s="73">
        <f t="shared" si="39"/>
        <v>1</v>
      </c>
      <c r="AZ9" s="115">
        <f>IF(R9,R9+0,)</f>
        <v>0</v>
      </c>
      <c r="BA9" s="74">
        <f t="shared" si="7"/>
        <v>0</v>
      </c>
      <c r="BB9" s="73" t="str">
        <f t="shared" si="20"/>
        <v/>
      </c>
      <c r="BC9" s="114">
        <f>IF(ISNUMBER(AZ9),VLOOKUP(AZ9,BA:BB,2,FALSE),"")</f>
        <v>1</v>
      </c>
      <c r="BD9" s="94"/>
      <c r="BE9" s="114" t="str">
        <f>T9</f>
        <v/>
      </c>
      <c r="BF9" s="73" t="str">
        <f t="shared" si="21"/>
        <v/>
      </c>
      <c r="BG9" s="73">
        <f t="shared" si="22"/>
        <v>1</v>
      </c>
      <c r="BH9" s="114" t="str">
        <f>IF(ISNUMBER(BE9),VLOOKUP(BE9,BF:BG,2,FALSE),"")</f>
        <v/>
      </c>
      <c r="BJ9" s="73" t="str">
        <f t="shared" si="23"/>
        <v/>
      </c>
      <c r="BK9" s="73">
        <f t="shared" si="24"/>
        <v>1</v>
      </c>
      <c r="BP9" s="114" t="str">
        <f>T9</f>
        <v/>
      </c>
      <c r="BQ9" s="114">
        <f>SUM(G9,G10,G11)</f>
        <v>0</v>
      </c>
      <c r="BR9" s="123">
        <f>SUM(M9,M10,M11)</f>
        <v>0</v>
      </c>
      <c r="BS9" s="123">
        <f>SUM(I9,I10,I11)</f>
        <v>0</v>
      </c>
      <c r="BT9" s="123" t="str">
        <f>Q9</f>
        <v/>
      </c>
      <c r="BU9" s="123" t="str">
        <f>O9</f>
        <v/>
      </c>
      <c r="BV9" s="123">
        <f>SUM(K9,K10,K11)</f>
        <v>0</v>
      </c>
      <c r="BW9" s="123" t="str">
        <f>S9</f>
        <v/>
      </c>
      <c r="BX9" s="126" t="str">
        <f>IF(ISNUMBER(T9),CONCATENATE(BP9+100,BQ9+100,BS9+100,BV9+100,BR9+100,BU9+100,BT9+100,BW9+100)+0,"")</f>
        <v/>
      </c>
      <c r="BY9" s="126" t="str">
        <f>IF(ISNUMBER(SMALL(BX:BX,ROW()-2)),SMALL(BX:BX,ROW()-2),"")</f>
        <v/>
      </c>
      <c r="BZ9" s="93" t="str">
        <f t="shared" si="25"/>
        <v/>
      </c>
      <c r="CA9" s="73">
        <f t="shared" si="26"/>
        <v>1</v>
      </c>
      <c r="CE9" s="72"/>
      <c r="CF9" s="72"/>
      <c r="CG9" s="72"/>
      <c r="CH9" s="84"/>
      <c r="CI9" s="84"/>
      <c r="CJ9" s="84"/>
      <c r="CK9" s="84"/>
      <c r="CL9" s="72" t="str">
        <f t="shared" si="27"/>
        <v xml:space="preserve"> </v>
      </c>
      <c r="CM9" s="72" t="str">
        <f t="shared" si="8"/>
        <v xml:space="preserve"> </v>
      </c>
      <c r="CN9" s="72" t="str">
        <f t="shared" si="9"/>
        <v xml:space="preserve"> </v>
      </c>
      <c r="CO9" s="72" t="str">
        <f t="shared" si="10"/>
        <v/>
      </c>
      <c r="CP9" s="72"/>
      <c r="CQ9" s="78" t="e">
        <f t="shared" si="28"/>
        <v>#VALUE!</v>
      </c>
      <c r="CR9" s="109" t="str">
        <f>VLOOKUP(P9,AT:AU,2,FALSE)</f>
        <v xml:space="preserve"> </v>
      </c>
      <c r="CS9" s="109" t="str">
        <f t="shared" ref="CS9" si="44">IF(ISNUMBER(N9),VLOOKUP(N9,AW:AX,2,FALSE),"")</f>
        <v/>
      </c>
      <c r="CT9" s="109" t="e">
        <f>CS9-1</f>
        <v>#VALUE!</v>
      </c>
      <c r="CU9" s="109" t="str">
        <f>IF(ISNUMBER(R9),BC9,"")</f>
        <v/>
      </c>
      <c r="CV9" s="79"/>
      <c r="CW9" s="79"/>
      <c r="CY9" s="132" t="str">
        <f>IF(ISNUMBER(N9),VLOOKUP(N9,DC:DD,2,FALSE),"")</f>
        <v/>
      </c>
      <c r="CZ9" s="95">
        <f t="shared" si="29"/>
        <v>0</v>
      </c>
      <c r="DA9" s="95">
        <f>IF(CZ9=0,,CZ9)</f>
        <v>0</v>
      </c>
      <c r="DC9" s="73">
        <f t="shared" si="30"/>
        <v>0</v>
      </c>
      <c r="DD9" s="73">
        <f t="shared" si="40"/>
        <v>0</v>
      </c>
    </row>
    <row r="10" spans="1:114" ht="11.25" customHeight="1">
      <c r="A10" s="18"/>
      <c r="B10" s="18" t="str">
        <f t="shared" si="0"/>
        <v/>
      </c>
      <c r="C10" s="27" t="str">
        <f>CONCATENATE(B11,"B")</f>
        <v>3B</v>
      </c>
      <c r="D10" s="52"/>
      <c r="E10" s="127"/>
      <c r="F10" s="35"/>
      <c r="G10" s="8" t="str">
        <f t="shared" si="1"/>
        <v/>
      </c>
      <c r="H10" s="35"/>
      <c r="I10" s="8" t="str">
        <f t="shared" si="11"/>
        <v/>
      </c>
      <c r="J10" s="40"/>
      <c r="K10" s="49" t="str">
        <f t="shared" si="2"/>
        <v/>
      </c>
      <c r="L10" s="35"/>
      <c r="M10" s="29" t="str">
        <f t="shared" si="3"/>
        <v/>
      </c>
      <c r="N10" s="121"/>
      <c r="O10" s="117"/>
      <c r="P10" s="121"/>
      <c r="Q10" s="117"/>
      <c r="R10" s="121"/>
      <c r="S10" s="122"/>
      <c r="T10" s="117"/>
      <c r="U10" s="120"/>
      <c r="V10" s="19" t="str">
        <f t="shared" si="12"/>
        <v/>
      </c>
      <c r="W10" s="9" t="str">
        <f t="shared" si="43"/>
        <v/>
      </c>
      <c r="X10" s="65"/>
      <c r="Y10" s="65"/>
      <c r="Z10" s="71" t="str">
        <f t="shared" si="41"/>
        <v/>
      </c>
      <c r="AA10" s="71" t="str">
        <f t="shared" si="14"/>
        <v/>
      </c>
      <c r="AB10" s="91" t="str">
        <f t="shared" si="31"/>
        <v/>
      </c>
      <c r="AC10" s="92" t="str">
        <f t="shared" si="32"/>
        <v/>
      </c>
      <c r="AD10" s="93" t="str">
        <f t="shared" si="15"/>
        <v/>
      </c>
      <c r="AE10" s="93" t="str">
        <f t="shared" si="33"/>
        <v/>
      </c>
      <c r="AF10" s="73">
        <f t="shared" si="34"/>
        <v>1</v>
      </c>
      <c r="AI10" s="73" t="str">
        <f t="shared" si="16"/>
        <v/>
      </c>
      <c r="AJ10" s="73">
        <f t="shared" si="17"/>
        <v>1</v>
      </c>
      <c r="AK10" s="73" t="str">
        <f t="shared" si="18"/>
        <v/>
      </c>
      <c r="AL10" s="73">
        <f t="shared" si="35"/>
        <v>1</v>
      </c>
      <c r="AN10" s="73" t="str">
        <f t="shared" si="19"/>
        <v/>
      </c>
      <c r="AO10" s="73">
        <f t="shared" si="36"/>
        <v>1</v>
      </c>
      <c r="AQ10" s="73" t="str">
        <f t="shared" si="4"/>
        <v/>
      </c>
      <c r="AR10" s="73">
        <f t="shared" si="37"/>
        <v>0</v>
      </c>
      <c r="AT10" s="73" t="str">
        <f t="shared" si="5"/>
        <v/>
      </c>
      <c r="AU10" s="73">
        <f t="shared" si="38"/>
        <v>1</v>
      </c>
      <c r="AW10" s="73" t="str">
        <f t="shared" si="6"/>
        <v/>
      </c>
      <c r="AX10" s="73">
        <f t="shared" si="39"/>
        <v>1</v>
      </c>
      <c r="AZ10" s="115"/>
      <c r="BA10" s="74">
        <f t="shared" si="7"/>
        <v>0</v>
      </c>
      <c r="BB10" s="73" t="str">
        <f t="shared" si="20"/>
        <v/>
      </c>
      <c r="BC10" s="114"/>
      <c r="BD10" s="94"/>
      <c r="BE10" s="114"/>
      <c r="BF10" s="73" t="str">
        <f t="shared" si="21"/>
        <v/>
      </c>
      <c r="BG10" s="73">
        <f t="shared" si="22"/>
        <v>1</v>
      </c>
      <c r="BH10" s="114"/>
      <c r="BJ10" s="73" t="str">
        <f t="shared" si="23"/>
        <v/>
      </c>
      <c r="BK10" s="73">
        <f t="shared" si="24"/>
        <v>1</v>
      </c>
      <c r="BP10" s="114"/>
      <c r="BQ10" s="114"/>
      <c r="BR10" s="114"/>
      <c r="BS10" s="114"/>
      <c r="BT10" s="114"/>
      <c r="BU10" s="114"/>
      <c r="BV10" s="114"/>
      <c r="BW10" s="114"/>
      <c r="BX10" s="126"/>
      <c r="BY10" s="126"/>
      <c r="BZ10" s="93" t="str">
        <f t="shared" si="25"/>
        <v/>
      </c>
      <c r="CA10" s="73">
        <f t="shared" si="26"/>
        <v>1</v>
      </c>
      <c r="CE10" s="72"/>
      <c r="CF10" s="72"/>
      <c r="CG10" s="72"/>
      <c r="CH10" s="84"/>
      <c r="CI10" s="84"/>
      <c r="CJ10" s="84"/>
      <c r="CK10" s="84"/>
      <c r="CL10" s="72" t="str">
        <f t="shared" si="27"/>
        <v xml:space="preserve"> </v>
      </c>
      <c r="CM10" s="72" t="str">
        <f t="shared" si="8"/>
        <v xml:space="preserve"> </v>
      </c>
      <c r="CN10" s="72" t="str">
        <f t="shared" si="9"/>
        <v xml:space="preserve"> </v>
      </c>
      <c r="CO10" s="72" t="str">
        <f t="shared" si="10"/>
        <v/>
      </c>
      <c r="CP10" s="72"/>
      <c r="CQ10" s="78" t="e">
        <f t="shared" si="28"/>
        <v>#VALUE!</v>
      </c>
      <c r="CR10" s="109"/>
      <c r="CS10" s="109"/>
      <c r="CT10" s="109"/>
      <c r="CU10" s="109"/>
      <c r="CV10" s="79"/>
      <c r="CW10" s="79"/>
      <c r="CY10" s="132"/>
      <c r="CZ10" s="95">
        <f t="shared" si="29"/>
        <v>0</v>
      </c>
      <c r="DA10" s="95">
        <f>IF(CZ10=0,CZ9,CZ10)</f>
        <v>0</v>
      </c>
      <c r="DC10" s="73">
        <f t="shared" si="30"/>
        <v>0</v>
      </c>
      <c r="DD10" s="73">
        <f t="shared" si="40"/>
        <v>0</v>
      </c>
    </row>
    <row r="11" spans="1:114" ht="11.25" customHeight="1">
      <c r="A11" s="18"/>
      <c r="B11" s="18">
        <f t="shared" si="0"/>
        <v>3</v>
      </c>
      <c r="C11" s="27" t="str">
        <f>CONCATENATE(B11,"C")</f>
        <v>3C</v>
      </c>
      <c r="D11" s="52"/>
      <c r="E11" s="127"/>
      <c r="F11" s="35"/>
      <c r="G11" s="8" t="str">
        <f t="shared" si="1"/>
        <v/>
      </c>
      <c r="H11" s="35"/>
      <c r="I11" s="8" t="str">
        <f t="shared" si="11"/>
        <v/>
      </c>
      <c r="J11" s="40"/>
      <c r="K11" s="49" t="str">
        <f t="shared" si="2"/>
        <v/>
      </c>
      <c r="L11" s="35"/>
      <c r="M11" s="29" t="str">
        <f t="shared" si="3"/>
        <v/>
      </c>
      <c r="N11" s="121"/>
      <c r="O11" s="117"/>
      <c r="P11" s="121"/>
      <c r="Q11" s="117"/>
      <c r="R11" s="121"/>
      <c r="S11" s="122"/>
      <c r="T11" s="117"/>
      <c r="U11" s="120"/>
      <c r="V11" s="19" t="str">
        <f t="shared" si="12"/>
        <v/>
      </c>
      <c r="W11" s="9" t="str">
        <f t="shared" si="43"/>
        <v/>
      </c>
      <c r="X11" s="65"/>
      <c r="Y11" s="65"/>
      <c r="Z11" s="71" t="str">
        <f t="shared" si="41"/>
        <v/>
      </c>
      <c r="AA11" s="71" t="str">
        <f t="shared" si="14"/>
        <v/>
      </c>
      <c r="AB11" s="91" t="str">
        <f t="shared" si="31"/>
        <v/>
      </c>
      <c r="AC11" s="92" t="str">
        <f t="shared" si="32"/>
        <v/>
      </c>
      <c r="AD11" s="93" t="str">
        <f t="shared" si="15"/>
        <v/>
      </c>
      <c r="AE11" s="93" t="str">
        <f t="shared" si="33"/>
        <v/>
      </c>
      <c r="AF11" s="73">
        <f t="shared" si="34"/>
        <v>1</v>
      </c>
      <c r="AI11" s="73" t="str">
        <f t="shared" si="16"/>
        <v/>
      </c>
      <c r="AJ11" s="73">
        <f t="shared" si="17"/>
        <v>1</v>
      </c>
      <c r="AK11" s="73" t="str">
        <f t="shared" si="18"/>
        <v/>
      </c>
      <c r="AL11" s="73">
        <f t="shared" si="35"/>
        <v>1</v>
      </c>
      <c r="AN11" s="73" t="str">
        <f t="shared" si="19"/>
        <v/>
      </c>
      <c r="AO11" s="73">
        <f t="shared" si="36"/>
        <v>1</v>
      </c>
      <c r="AQ11" s="73" t="str">
        <f t="shared" si="4"/>
        <v/>
      </c>
      <c r="AR11" s="73">
        <f t="shared" si="37"/>
        <v>0</v>
      </c>
      <c r="AT11" s="73" t="str">
        <f t="shared" si="5"/>
        <v/>
      </c>
      <c r="AU11" s="73">
        <f t="shared" si="38"/>
        <v>1</v>
      </c>
      <c r="AW11" s="73" t="str">
        <f t="shared" si="6"/>
        <v/>
      </c>
      <c r="AX11" s="73">
        <f t="shared" si="39"/>
        <v>1</v>
      </c>
      <c r="AZ11" s="115"/>
      <c r="BA11" s="74">
        <f t="shared" si="7"/>
        <v>0</v>
      </c>
      <c r="BB11" s="73" t="str">
        <f t="shared" si="20"/>
        <v/>
      </c>
      <c r="BC11" s="114"/>
      <c r="BD11" s="94"/>
      <c r="BE11" s="114"/>
      <c r="BF11" s="73" t="str">
        <f t="shared" si="21"/>
        <v/>
      </c>
      <c r="BG11" s="73">
        <f t="shared" si="22"/>
        <v>1</v>
      </c>
      <c r="BH11" s="114"/>
      <c r="BJ11" s="73" t="str">
        <f t="shared" si="23"/>
        <v/>
      </c>
      <c r="BK11" s="73">
        <f t="shared" si="24"/>
        <v>1</v>
      </c>
      <c r="BP11" s="114"/>
      <c r="BQ11" s="114"/>
      <c r="BR11" s="114"/>
      <c r="BS11" s="114"/>
      <c r="BT11" s="114"/>
      <c r="BU11" s="114"/>
      <c r="BV11" s="114"/>
      <c r="BW11" s="114"/>
      <c r="BX11" s="126"/>
      <c r="BY11" s="126"/>
      <c r="BZ11" s="93" t="str">
        <f t="shared" si="25"/>
        <v/>
      </c>
      <c r="CA11" s="73">
        <f t="shared" si="26"/>
        <v>1</v>
      </c>
      <c r="CE11" s="72"/>
      <c r="CF11" s="72"/>
      <c r="CG11" s="72"/>
      <c r="CH11" s="84"/>
      <c r="CI11" s="84"/>
      <c r="CJ11" s="84"/>
      <c r="CK11" s="84"/>
      <c r="CL11" s="72" t="str">
        <f t="shared" si="27"/>
        <v xml:space="preserve"> </v>
      </c>
      <c r="CM11" s="72" t="str">
        <f t="shared" si="8"/>
        <v xml:space="preserve"> </v>
      </c>
      <c r="CN11" s="72" t="str">
        <f t="shared" si="9"/>
        <v xml:space="preserve"> </v>
      </c>
      <c r="CO11" s="72" t="str">
        <f t="shared" si="10"/>
        <v/>
      </c>
      <c r="CP11" s="72"/>
      <c r="CQ11" s="78" t="e">
        <f t="shared" si="28"/>
        <v>#VALUE!</v>
      </c>
      <c r="CR11" s="109"/>
      <c r="CS11" s="109"/>
      <c r="CT11" s="109"/>
      <c r="CU11" s="109"/>
      <c r="CV11" s="79"/>
      <c r="CW11" s="79"/>
      <c r="CY11" s="132"/>
      <c r="CZ11" s="95">
        <f t="shared" si="29"/>
        <v>0</v>
      </c>
      <c r="DA11" s="95">
        <f>IF(CZ11=0,CZ9,CZ11)</f>
        <v>0</v>
      </c>
      <c r="DC11" s="73">
        <f t="shared" si="30"/>
        <v>0</v>
      </c>
      <c r="DD11" s="73">
        <f t="shared" si="40"/>
        <v>0</v>
      </c>
    </row>
    <row r="12" spans="1:114" ht="11.25" customHeight="1">
      <c r="A12" s="18"/>
      <c r="B12" s="18" t="str">
        <f t="shared" si="0"/>
        <v/>
      </c>
      <c r="C12" s="27" t="str">
        <f>CONCATENATE(B14,"A")</f>
        <v>4A</v>
      </c>
      <c r="D12" s="52"/>
      <c r="E12" s="127"/>
      <c r="F12" s="50"/>
      <c r="G12" s="8" t="str">
        <f t="shared" si="1"/>
        <v/>
      </c>
      <c r="H12" s="50"/>
      <c r="I12" s="8" t="str">
        <f t="shared" si="11"/>
        <v/>
      </c>
      <c r="J12" s="40"/>
      <c r="K12" s="49" t="str">
        <f t="shared" si="2"/>
        <v/>
      </c>
      <c r="L12" s="35"/>
      <c r="M12" s="29" t="str">
        <f t="shared" si="3"/>
        <v/>
      </c>
      <c r="N12" s="121"/>
      <c r="O12" s="117" t="str">
        <f t="shared" ref="O12" si="45">IF(ISBLANK(N12),"",IF(N12=0,$CX$2,CY12))</f>
        <v/>
      </c>
      <c r="P12" s="121"/>
      <c r="Q12" s="122" t="str">
        <f>IF(ISBLANK(P12),"",IF(P12=0,$CJ$2,CR12))</f>
        <v/>
      </c>
      <c r="R12" s="121"/>
      <c r="S12" s="122" t="str">
        <f>IF(ISBLANK(R12),"",IF(R12=0,$CM$2,CU12))</f>
        <v/>
      </c>
      <c r="T12" s="117" t="str">
        <f t="shared" ref="T12" si="46">IF(ISNUMBER(Q12),IF(ISNUMBER(O12),IF(ISNUMBER(S12),S12+O12+Q12+G12+G13+G14+I12+I13+I14+K12+K13+K14+M12+M13+M14,""),""),"")</f>
        <v/>
      </c>
      <c r="U12" s="120" t="str">
        <f>IF(ISNUMBER(T12),VLOOKUP(BX12,BZ:CA,2,FALSE),"")</f>
        <v/>
      </c>
      <c r="V12" s="19" t="str">
        <f t="shared" si="12"/>
        <v/>
      </c>
      <c r="W12" s="20" t="str">
        <f t="shared" si="43"/>
        <v/>
      </c>
      <c r="X12" s="66"/>
      <c r="Y12" s="66"/>
      <c r="Z12" s="71" t="str">
        <f t="shared" si="41"/>
        <v/>
      </c>
      <c r="AA12" s="71" t="str">
        <f t="shared" si="14"/>
        <v/>
      </c>
      <c r="AB12" s="91" t="str">
        <f t="shared" si="31"/>
        <v/>
      </c>
      <c r="AC12" s="92" t="str">
        <f t="shared" si="32"/>
        <v/>
      </c>
      <c r="AD12" s="93" t="str">
        <f t="shared" si="15"/>
        <v/>
      </c>
      <c r="AE12" s="93" t="str">
        <f t="shared" si="33"/>
        <v/>
      </c>
      <c r="AF12" s="73">
        <f t="shared" si="34"/>
        <v>1</v>
      </c>
      <c r="AI12" s="73" t="str">
        <f t="shared" si="16"/>
        <v/>
      </c>
      <c r="AJ12" s="73">
        <f t="shared" si="17"/>
        <v>1</v>
      </c>
      <c r="AK12" s="73" t="str">
        <f t="shared" si="18"/>
        <v/>
      </c>
      <c r="AL12" s="73">
        <f t="shared" si="35"/>
        <v>1</v>
      </c>
      <c r="AN12" s="73" t="str">
        <f t="shared" si="19"/>
        <v/>
      </c>
      <c r="AO12" s="73">
        <f t="shared" si="36"/>
        <v>1</v>
      </c>
      <c r="AQ12" s="73" t="str">
        <f t="shared" si="4"/>
        <v/>
      </c>
      <c r="AR12" s="73">
        <f t="shared" si="37"/>
        <v>0</v>
      </c>
      <c r="AT12" s="73" t="str">
        <f t="shared" si="5"/>
        <v/>
      </c>
      <c r="AU12" s="73">
        <f t="shared" si="38"/>
        <v>1</v>
      </c>
      <c r="AW12" s="73" t="str">
        <f t="shared" si="6"/>
        <v/>
      </c>
      <c r="AX12" s="73">
        <f t="shared" si="39"/>
        <v>1</v>
      </c>
      <c r="AZ12" s="115">
        <f>IF(R12,R12+0,)</f>
        <v>0</v>
      </c>
      <c r="BA12" s="74">
        <f t="shared" si="7"/>
        <v>0</v>
      </c>
      <c r="BB12" s="73" t="str">
        <f t="shared" si="20"/>
        <v/>
      </c>
      <c r="BC12" s="114">
        <f>IF(ISNUMBER(AZ12),VLOOKUP(AZ12,BA:BB,2,FALSE),"")</f>
        <v>1</v>
      </c>
      <c r="BD12" s="94"/>
      <c r="BE12" s="114" t="str">
        <f>T12</f>
        <v/>
      </c>
      <c r="BF12" s="73" t="str">
        <f t="shared" si="21"/>
        <v/>
      </c>
      <c r="BG12" s="73">
        <f t="shared" si="22"/>
        <v>1</v>
      </c>
      <c r="BH12" s="114" t="str">
        <f>IF(ISNUMBER(BE12),VLOOKUP(BE12,BF:BG,2,FALSE),"")</f>
        <v/>
      </c>
      <c r="BJ12" s="73" t="str">
        <f t="shared" si="23"/>
        <v/>
      </c>
      <c r="BK12" s="73">
        <f t="shared" si="24"/>
        <v>1</v>
      </c>
      <c r="BP12" s="114" t="str">
        <f>T12</f>
        <v/>
      </c>
      <c r="BQ12" s="114">
        <f>SUM(G12,G13,G14)</f>
        <v>0</v>
      </c>
      <c r="BR12" s="123">
        <f>SUM(M12,M13,M14)</f>
        <v>0</v>
      </c>
      <c r="BS12" s="123">
        <f>SUM(I12,I13,I14)</f>
        <v>0</v>
      </c>
      <c r="BT12" s="123" t="str">
        <f>Q12</f>
        <v/>
      </c>
      <c r="BU12" s="123" t="str">
        <f>O12</f>
        <v/>
      </c>
      <c r="BV12" s="123">
        <f>SUM(K12,K13,K14)</f>
        <v>0</v>
      </c>
      <c r="BW12" s="123" t="str">
        <f>S12</f>
        <v/>
      </c>
      <c r="BX12" s="126" t="str">
        <f>IF(ISNUMBER(T12),CONCATENATE(BP12+100,BQ12+100,BS12+100,BV12+100,BR12+100,BU12+100,BT12+100,BW12+100)+0,"")</f>
        <v/>
      </c>
      <c r="BY12" s="126" t="str">
        <f>IF(ISNUMBER(SMALL(BX:BX,ROW()-2)),SMALL(BX:BX,ROW()-2),"")</f>
        <v/>
      </c>
      <c r="BZ12" s="93" t="str">
        <f t="shared" si="25"/>
        <v/>
      </c>
      <c r="CA12" s="73">
        <f t="shared" si="26"/>
        <v>1</v>
      </c>
      <c r="CE12" s="72"/>
      <c r="CF12" s="72"/>
      <c r="CG12" s="72"/>
      <c r="CH12" s="84"/>
      <c r="CI12" s="84"/>
      <c r="CJ12" s="84"/>
      <c r="CK12" s="84"/>
      <c r="CL12" s="72" t="str">
        <f t="shared" si="27"/>
        <v xml:space="preserve"> </v>
      </c>
      <c r="CM12" s="72" t="str">
        <f t="shared" si="8"/>
        <v xml:space="preserve"> </v>
      </c>
      <c r="CN12" s="72" t="str">
        <f t="shared" si="9"/>
        <v xml:space="preserve"> </v>
      </c>
      <c r="CO12" s="72" t="str">
        <f t="shared" si="10"/>
        <v/>
      </c>
      <c r="CP12" s="72"/>
      <c r="CQ12" s="78" t="e">
        <f t="shared" si="28"/>
        <v>#VALUE!</v>
      </c>
      <c r="CR12" s="109" t="str">
        <f>VLOOKUP(P12,AT:AU,2,FALSE)</f>
        <v xml:space="preserve"> </v>
      </c>
      <c r="CS12" s="109" t="str">
        <f t="shared" ref="CS12" si="47">IF(ISNUMBER(N12),VLOOKUP(N12,AW:AX,2,FALSE),"")</f>
        <v/>
      </c>
      <c r="CT12" s="109" t="e">
        <f>CS12-1</f>
        <v>#VALUE!</v>
      </c>
      <c r="CU12" s="109" t="str">
        <f>IF(ISNUMBER(R12),BC12,"")</f>
        <v/>
      </c>
      <c r="CV12" s="79"/>
      <c r="CW12" s="79"/>
      <c r="CY12" s="132" t="str">
        <f>IF(ISNUMBER(N12),VLOOKUP(N12,DC:DD,2,FALSE),"")</f>
        <v/>
      </c>
      <c r="CZ12" s="95">
        <f t="shared" si="29"/>
        <v>0</v>
      </c>
      <c r="DA12" s="95">
        <f>IF(CZ12=0,,CZ12)</f>
        <v>0</v>
      </c>
      <c r="DC12" s="73">
        <f t="shared" si="30"/>
        <v>0</v>
      </c>
      <c r="DD12" s="73">
        <f t="shared" si="40"/>
        <v>0</v>
      </c>
    </row>
    <row r="13" spans="1:114" ht="11.25" customHeight="1">
      <c r="A13" s="18"/>
      <c r="B13" s="18" t="str">
        <f t="shared" si="0"/>
        <v/>
      </c>
      <c r="C13" s="27" t="str">
        <f>CONCATENATE(B14,"B")</f>
        <v>4B</v>
      </c>
      <c r="D13" s="52"/>
      <c r="E13" s="127"/>
      <c r="F13" s="35"/>
      <c r="G13" s="8" t="str">
        <f t="shared" si="1"/>
        <v/>
      </c>
      <c r="H13" s="35"/>
      <c r="I13" s="8" t="str">
        <f t="shared" si="11"/>
        <v/>
      </c>
      <c r="J13" s="40"/>
      <c r="K13" s="49" t="str">
        <f t="shared" si="2"/>
        <v/>
      </c>
      <c r="L13" s="35"/>
      <c r="M13" s="29" t="str">
        <f t="shared" si="3"/>
        <v/>
      </c>
      <c r="N13" s="121"/>
      <c r="O13" s="117"/>
      <c r="P13" s="121"/>
      <c r="Q13" s="122"/>
      <c r="R13" s="121"/>
      <c r="S13" s="122"/>
      <c r="T13" s="117"/>
      <c r="U13" s="120"/>
      <c r="V13" s="19" t="str">
        <f t="shared" si="12"/>
        <v/>
      </c>
      <c r="W13" s="20" t="str">
        <f t="shared" si="43"/>
        <v/>
      </c>
      <c r="X13" s="66"/>
      <c r="Y13" s="66"/>
      <c r="Z13" s="71" t="str">
        <f t="shared" si="41"/>
        <v/>
      </c>
      <c r="AA13" s="71" t="str">
        <f t="shared" si="14"/>
        <v/>
      </c>
      <c r="AB13" s="91" t="str">
        <f t="shared" si="31"/>
        <v/>
      </c>
      <c r="AC13" s="92" t="str">
        <f t="shared" si="32"/>
        <v/>
      </c>
      <c r="AD13" s="93" t="str">
        <f t="shared" si="15"/>
        <v/>
      </c>
      <c r="AE13" s="93" t="str">
        <f t="shared" si="33"/>
        <v/>
      </c>
      <c r="AF13" s="73">
        <f t="shared" si="34"/>
        <v>1</v>
      </c>
      <c r="AI13" s="73" t="str">
        <f t="shared" si="16"/>
        <v/>
      </c>
      <c r="AJ13" s="73">
        <f t="shared" si="17"/>
        <v>1</v>
      </c>
      <c r="AK13" s="73" t="str">
        <f t="shared" si="18"/>
        <v/>
      </c>
      <c r="AL13" s="73">
        <f t="shared" si="35"/>
        <v>1</v>
      </c>
      <c r="AN13" s="73" t="str">
        <f t="shared" si="19"/>
        <v/>
      </c>
      <c r="AO13" s="73">
        <f t="shared" si="36"/>
        <v>1</v>
      </c>
      <c r="AQ13" s="73" t="str">
        <f t="shared" si="4"/>
        <v/>
      </c>
      <c r="AR13" s="73">
        <f t="shared" si="37"/>
        <v>0</v>
      </c>
      <c r="AT13" s="73" t="str">
        <f t="shared" si="5"/>
        <v/>
      </c>
      <c r="AU13" s="73">
        <f t="shared" si="38"/>
        <v>1</v>
      </c>
      <c r="AW13" s="73" t="str">
        <f t="shared" si="6"/>
        <v/>
      </c>
      <c r="AX13" s="73">
        <f t="shared" si="39"/>
        <v>1</v>
      </c>
      <c r="AZ13" s="115"/>
      <c r="BA13" s="74">
        <f t="shared" si="7"/>
        <v>0</v>
      </c>
      <c r="BB13" s="73" t="str">
        <f t="shared" si="20"/>
        <v/>
      </c>
      <c r="BC13" s="114"/>
      <c r="BD13" s="94"/>
      <c r="BE13" s="114"/>
      <c r="BF13" s="73" t="str">
        <f t="shared" si="21"/>
        <v/>
      </c>
      <c r="BG13" s="73">
        <f t="shared" si="22"/>
        <v>1</v>
      </c>
      <c r="BH13" s="114"/>
      <c r="BJ13" s="73" t="str">
        <f t="shared" si="23"/>
        <v/>
      </c>
      <c r="BK13" s="73">
        <f t="shared" si="24"/>
        <v>1</v>
      </c>
      <c r="BP13" s="114"/>
      <c r="BQ13" s="114"/>
      <c r="BR13" s="114"/>
      <c r="BS13" s="114"/>
      <c r="BT13" s="114"/>
      <c r="BU13" s="114"/>
      <c r="BV13" s="114"/>
      <c r="BW13" s="114"/>
      <c r="BX13" s="126"/>
      <c r="BY13" s="126"/>
      <c r="BZ13" s="93" t="str">
        <f t="shared" si="25"/>
        <v/>
      </c>
      <c r="CA13" s="73">
        <f t="shared" si="26"/>
        <v>1</v>
      </c>
      <c r="CE13" s="72"/>
      <c r="CF13" s="72"/>
      <c r="CG13" s="72"/>
      <c r="CH13" s="84"/>
      <c r="CI13" s="84"/>
      <c r="CJ13" s="84"/>
      <c r="CK13" s="84"/>
      <c r="CL13" s="72" t="str">
        <f t="shared" si="27"/>
        <v xml:space="preserve"> </v>
      </c>
      <c r="CM13" s="72" t="str">
        <f t="shared" si="8"/>
        <v xml:space="preserve"> </v>
      </c>
      <c r="CN13" s="72" t="str">
        <f t="shared" si="9"/>
        <v xml:space="preserve"> </v>
      </c>
      <c r="CO13" s="72" t="str">
        <f t="shared" si="10"/>
        <v/>
      </c>
      <c r="CP13" s="72"/>
      <c r="CQ13" s="78" t="e">
        <f t="shared" si="28"/>
        <v>#VALUE!</v>
      </c>
      <c r="CR13" s="109"/>
      <c r="CS13" s="109"/>
      <c r="CT13" s="109"/>
      <c r="CU13" s="109"/>
      <c r="CV13" s="79"/>
      <c r="CW13" s="79"/>
      <c r="CY13" s="132"/>
      <c r="CZ13" s="95">
        <f t="shared" si="29"/>
        <v>0</v>
      </c>
      <c r="DA13" s="95">
        <f>IF(CZ13=0,CZ12,CZ13)</f>
        <v>0</v>
      </c>
      <c r="DC13" s="73">
        <f t="shared" si="30"/>
        <v>0</v>
      </c>
      <c r="DD13" s="73">
        <f t="shared" si="40"/>
        <v>0</v>
      </c>
    </row>
    <row r="14" spans="1:114" ht="11.25" customHeight="1">
      <c r="A14" s="18"/>
      <c r="B14" s="18">
        <f t="shared" si="0"/>
        <v>4</v>
      </c>
      <c r="C14" s="27" t="str">
        <f>CONCATENATE(B14,"C")</f>
        <v>4C</v>
      </c>
      <c r="D14" s="52"/>
      <c r="E14" s="127"/>
      <c r="F14" s="35"/>
      <c r="G14" s="8" t="str">
        <f t="shared" si="1"/>
        <v/>
      </c>
      <c r="H14" s="35"/>
      <c r="I14" s="8" t="str">
        <f t="shared" si="11"/>
        <v/>
      </c>
      <c r="J14" s="40"/>
      <c r="K14" s="49" t="str">
        <f t="shared" si="2"/>
        <v/>
      </c>
      <c r="L14" s="35"/>
      <c r="M14" s="29" t="str">
        <f t="shared" si="3"/>
        <v/>
      </c>
      <c r="N14" s="121"/>
      <c r="O14" s="117"/>
      <c r="P14" s="121"/>
      <c r="Q14" s="122"/>
      <c r="R14" s="121"/>
      <c r="S14" s="122"/>
      <c r="T14" s="117"/>
      <c r="U14" s="120"/>
      <c r="V14" s="19" t="str">
        <f t="shared" si="12"/>
        <v/>
      </c>
      <c r="W14" s="20" t="str">
        <f t="shared" si="43"/>
        <v/>
      </c>
      <c r="X14" s="66"/>
      <c r="Y14" s="66"/>
      <c r="Z14" s="71" t="str">
        <f t="shared" si="41"/>
        <v/>
      </c>
      <c r="AA14" s="71" t="str">
        <f t="shared" si="14"/>
        <v/>
      </c>
      <c r="AB14" s="91" t="str">
        <f t="shared" si="31"/>
        <v/>
      </c>
      <c r="AC14" s="92" t="str">
        <f t="shared" si="32"/>
        <v/>
      </c>
      <c r="AD14" s="93" t="str">
        <f t="shared" si="15"/>
        <v/>
      </c>
      <c r="AE14" s="93" t="str">
        <f t="shared" si="33"/>
        <v/>
      </c>
      <c r="AF14" s="73">
        <f t="shared" si="34"/>
        <v>1</v>
      </c>
      <c r="AI14" s="73" t="str">
        <f t="shared" si="16"/>
        <v/>
      </c>
      <c r="AJ14" s="73">
        <f t="shared" si="17"/>
        <v>1</v>
      </c>
      <c r="AK14" s="73" t="str">
        <f t="shared" si="18"/>
        <v/>
      </c>
      <c r="AL14" s="73">
        <f t="shared" si="35"/>
        <v>1</v>
      </c>
      <c r="AN14" s="73" t="str">
        <f t="shared" si="19"/>
        <v/>
      </c>
      <c r="AO14" s="73">
        <f t="shared" si="36"/>
        <v>1</v>
      </c>
      <c r="AQ14" s="73" t="str">
        <f t="shared" si="4"/>
        <v/>
      </c>
      <c r="AR14" s="73">
        <f t="shared" si="37"/>
        <v>0</v>
      </c>
      <c r="AT14" s="73" t="str">
        <f t="shared" si="5"/>
        <v/>
      </c>
      <c r="AU14" s="73">
        <f t="shared" si="38"/>
        <v>1</v>
      </c>
      <c r="AW14" s="73" t="str">
        <f t="shared" si="6"/>
        <v/>
      </c>
      <c r="AX14" s="73">
        <f t="shared" si="39"/>
        <v>1</v>
      </c>
      <c r="AZ14" s="115"/>
      <c r="BA14" s="74">
        <f t="shared" si="7"/>
        <v>0</v>
      </c>
      <c r="BB14" s="73" t="str">
        <f t="shared" si="20"/>
        <v/>
      </c>
      <c r="BC14" s="114"/>
      <c r="BD14" s="94"/>
      <c r="BE14" s="114"/>
      <c r="BF14" s="73" t="str">
        <f t="shared" si="21"/>
        <v/>
      </c>
      <c r="BG14" s="73">
        <f t="shared" si="22"/>
        <v>1</v>
      </c>
      <c r="BH14" s="114"/>
      <c r="BJ14" s="73" t="str">
        <f t="shared" si="23"/>
        <v/>
      </c>
      <c r="BK14" s="73">
        <f t="shared" si="24"/>
        <v>1</v>
      </c>
      <c r="BP14" s="114"/>
      <c r="BQ14" s="114"/>
      <c r="BR14" s="114"/>
      <c r="BS14" s="114"/>
      <c r="BT14" s="114"/>
      <c r="BU14" s="114"/>
      <c r="BV14" s="114"/>
      <c r="BW14" s="114"/>
      <c r="BX14" s="126"/>
      <c r="BY14" s="126"/>
      <c r="BZ14" s="93" t="str">
        <f t="shared" si="25"/>
        <v/>
      </c>
      <c r="CA14" s="73">
        <f t="shared" si="26"/>
        <v>1</v>
      </c>
      <c r="CE14" s="72"/>
      <c r="CF14" s="72"/>
      <c r="CG14" s="72"/>
      <c r="CH14" s="84"/>
      <c r="CI14" s="84"/>
      <c r="CJ14" s="84"/>
      <c r="CK14" s="84"/>
      <c r="CL14" s="72" t="str">
        <f t="shared" si="27"/>
        <v xml:space="preserve"> </v>
      </c>
      <c r="CM14" s="72" t="str">
        <f t="shared" si="8"/>
        <v xml:space="preserve"> </v>
      </c>
      <c r="CN14" s="72" t="str">
        <f t="shared" si="9"/>
        <v xml:space="preserve"> </v>
      </c>
      <c r="CO14" s="72" t="str">
        <f t="shared" si="10"/>
        <v/>
      </c>
      <c r="CP14" s="72"/>
      <c r="CQ14" s="78" t="e">
        <f t="shared" si="28"/>
        <v>#VALUE!</v>
      </c>
      <c r="CR14" s="109"/>
      <c r="CS14" s="109"/>
      <c r="CT14" s="109"/>
      <c r="CU14" s="109"/>
      <c r="CV14" s="79"/>
      <c r="CW14" s="79"/>
      <c r="CY14" s="132"/>
      <c r="CZ14" s="95">
        <f t="shared" si="29"/>
        <v>0</v>
      </c>
      <c r="DA14" s="95">
        <f>IF(CZ14=0,,CZ14)</f>
        <v>0</v>
      </c>
      <c r="DC14" s="73">
        <f t="shared" si="30"/>
        <v>0</v>
      </c>
      <c r="DD14" s="73">
        <f t="shared" si="40"/>
        <v>0</v>
      </c>
    </row>
    <row r="15" spans="1:114" ht="11.25" customHeight="1">
      <c r="A15" s="18"/>
      <c r="B15" s="18" t="str">
        <f t="shared" si="0"/>
        <v/>
      </c>
      <c r="C15" s="27" t="str">
        <f>CONCATENATE(B17,"A")</f>
        <v>5A</v>
      </c>
      <c r="D15" s="52"/>
      <c r="E15" s="127"/>
      <c r="F15" s="35"/>
      <c r="G15" s="8" t="str">
        <f t="shared" si="1"/>
        <v/>
      </c>
      <c r="H15" s="35"/>
      <c r="I15" s="8" t="str">
        <f t="shared" si="11"/>
        <v/>
      </c>
      <c r="J15" s="40"/>
      <c r="K15" s="49" t="str">
        <f t="shared" si="2"/>
        <v/>
      </c>
      <c r="L15" s="35"/>
      <c r="M15" s="29" t="str">
        <f t="shared" si="3"/>
        <v/>
      </c>
      <c r="N15" s="121"/>
      <c r="O15" s="117" t="str">
        <f t="shared" ref="O15" si="48">IF(ISBLANK(N15),"",IF(N15=0,$CX$2,CY15))</f>
        <v/>
      </c>
      <c r="P15" s="121"/>
      <c r="Q15" s="117" t="str">
        <f>IF(ISBLANK(P15),"",IF(P15=0,$CJ$2,CR15))</f>
        <v/>
      </c>
      <c r="R15" s="121"/>
      <c r="S15" s="122" t="str">
        <f>IF(ISBLANK(R15),"",IF(R15=0,$CM$2,CU15))</f>
        <v/>
      </c>
      <c r="T15" s="117" t="str">
        <f t="shared" ref="T15" si="49">IF(ISNUMBER(Q15),IF(ISNUMBER(O15),IF(ISNUMBER(S15),S15+O15+Q15+G15+G16+G17+I15+I16+I17+K15+K16+K17+M15+M16+M17,""),""),"")</f>
        <v/>
      </c>
      <c r="U15" s="120" t="str">
        <f>IF(ISNUMBER(T15),VLOOKUP(BX15,BZ:CA,2,FALSE),"")</f>
        <v/>
      </c>
      <c r="V15" s="19" t="str">
        <f t="shared" si="12"/>
        <v/>
      </c>
      <c r="W15" s="9" t="str">
        <f t="shared" si="43"/>
        <v/>
      </c>
      <c r="X15" s="66"/>
      <c r="Y15" s="66"/>
      <c r="Z15" s="71" t="str">
        <f t="shared" si="41"/>
        <v/>
      </c>
      <c r="AA15" s="71" t="str">
        <f t="shared" si="14"/>
        <v/>
      </c>
      <c r="AB15" s="91" t="str">
        <f t="shared" si="31"/>
        <v/>
      </c>
      <c r="AC15" s="92" t="str">
        <f t="shared" si="32"/>
        <v/>
      </c>
      <c r="AD15" s="93" t="str">
        <f t="shared" si="15"/>
        <v/>
      </c>
      <c r="AE15" s="93" t="str">
        <f t="shared" si="33"/>
        <v/>
      </c>
      <c r="AF15" s="73">
        <f t="shared" si="34"/>
        <v>1</v>
      </c>
      <c r="AI15" s="73" t="str">
        <f t="shared" si="16"/>
        <v/>
      </c>
      <c r="AJ15" s="73">
        <f t="shared" si="17"/>
        <v>1</v>
      </c>
      <c r="AK15" s="73" t="str">
        <f t="shared" si="18"/>
        <v/>
      </c>
      <c r="AL15" s="73">
        <f t="shared" si="35"/>
        <v>1</v>
      </c>
      <c r="AN15" s="73" t="str">
        <f t="shared" si="19"/>
        <v/>
      </c>
      <c r="AO15" s="73">
        <f t="shared" si="36"/>
        <v>1</v>
      </c>
      <c r="AQ15" s="73" t="str">
        <f t="shared" si="4"/>
        <v/>
      </c>
      <c r="AR15" s="73">
        <f t="shared" si="37"/>
        <v>0</v>
      </c>
      <c r="AT15" s="73" t="str">
        <f t="shared" si="5"/>
        <v/>
      </c>
      <c r="AU15" s="73">
        <f t="shared" si="38"/>
        <v>1</v>
      </c>
      <c r="AW15" s="73" t="str">
        <f t="shared" si="6"/>
        <v/>
      </c>
      <c r="AX15" s="73">
        <f t="shared" si="39"/>
        <v>1</v>
      </c>
      <c r="AZ15" s="115">
        <f>IF(R15,R15+0,)</f>
        <v>0</v>
      </c>
      <c r="BA15" s="74">
        <f t="shared" si="7"/>
        <v>0</v>
      </c>
      <c r="BB15" s="73" t="str">
        <f t="shared" si="20"/>
        <v/>
      </c>
      <c r="BC15" s="114">
        <f>IF(ISNUMBER(AZ15),VLOOKUP(AZ15,BA:BB,2,FALSE),"")</f>
        <v>1</v>
      </c>
      <c r="BD15" s="94"/>
      <c r="BE15" s="114" t="str">
        <f>T15</f>
        <v/>
      </c>
      <c r="BF15" s="73" t="str">
        <f t="shared" si="21"/>
        <v/>
      </c>
      <c r="BG15" s="73">
        <f t="shared" si="22"/>
        <v>1</v>
      </c>
      <c r="BH15" s="114" t="str">
        <f>IF(ISNUMBER(BE15),VLOOKUP(BE15,BF:BG,2,FALSE),"")</f>
        <v/>
      </c>
      <c r="BJ15" s="73" t="str">
        <f t="shared" si="23"/>
        <v/>
      </c>
      <c r="BK15" s="73">
        <f t="shared" si="24"/>
        <v>1</v>
      </c>
      <c r="BP15" s="114" t="str">
        <f>T15</f>
        <v/>
      </c>
      <c r="BQ15" s="114">
        <f>SUM(G15,G16,G17)</f>
        <v>0</v>
      </c>
      <c r="BR15" s="123">
        <f>SUM(M15,M16,M17)</f>
        <v>0</v>
      </c>
      <c r="BS15" s="123">
        <f>SUM(I15,I16,I17)</f>
        <v>0</v>
      </c>
      <c r="BT15" s="123" t="str">
        <f>Q15</f>
        <v/>
      </c>
      <c r="BU15" s="123" t="str">
        <f>O15</f>
        <v/>
      </c>
      <c r="BV15" s="123">
        <f>SUM(K15,K16,K17)</f>
        <v>0</v>
      </c>
      <c r="BW15" s="123" t="str">
        <f>S15</f>
        <v/>
      </c>
      <c r="BX15" s="126" t="str">
        <f>IF(ISNUMBER(T15),CONCATENATE(BP15+100,BQ15+100,BS15+100,BV15+100,BR15+100,BU15+100,BT15+100,BW15+100)+0,"")</f>
        <v/>
      </c>
      <c r="BY15" s="126" t="str">
        <f>IF(ISNUMBER(SMALL(BX:BX,ROW()-2)),SMALL(BX:BX,ROW()-2),"")</f>
        <v/>
      </c>
      <c r="BZ15" s="93" t="str">
        <f t="shared" si="25"/>
        <v/>
      </c>
      <c r="CA15" s="73">
        <f t="shared" si="26"/>
        <v>1</v>
      </c>
      <c r="CE15" s="72"/>
      <c r="CF15" s="72"/>
      <c r="CG15" s="72"/>
      <c r="CH15" s="84"/>
      <c r="CI15" s="84"/>
      <c r="CJ15" s="84"/>
      <c r="CK15" s="84"/>
      <c r="CL15" s="72" t="str">
        <f t="shared" si="27"/>
        <v xml:space="preserve"> </v>
      </c>
      <c r="CM15" s="72" t="str">
        <f t="shared" si="8"/>
        <v xml:space="preserve"> </v>
      </c>
      <c r="CN15" s="72" t="str">
        <f t="shared" si="9"/>
        <v xml:space="preserve"> </v>
      </c>
      <c r="CO15" s="72" t="str">
        <f t="shared" si="10"/>
        <v/>
      </c>
      <c r="CP15" s="72"/>
      <c r="CQ15" s="78" t="e">
        <f t="shared" si="28"/>
        <v>#VALUE!</v>
      </c>
      <c r="CR15" s="109" t="str">
        <f>VLOOKUP(P15,AT:AU,2,FALSE)</f>
        <v xml:space="preserve"> </v>
      </c>
      <c r="CS15" s="109" t="str">
        <f t="shared" ref="CS15" si="50">IF(ISNUMBER(N15),VLOOKUP(N15,AW:AX,2,FALSE),"")</f>
        <v/>
      </c>
      <c r="CT15" s="109" t="e">
        <f>CS15-1</f>
        <v>#VALUE!</v>
      </c>
      <c r="CU15" s="109" t="str">
        <f>IF(ISNUMBER(R15),BC15,"")</f>
        <v/>
      </c>
      <c r="CV15" s="79"/>
      <c r="CW15" s="79"/>
      <c r="CY15" s="132" t="str">
        <f>IF(ISNUMBER(N15),VLOOKUP(N15,DC:DD,2,FALSE),"")</f>
        <v/>
      </c>
      <c r="CZ15" s="95">
        <f t="shared" si="29"/>
        <v>0</v>
      </c>
      <c r="DA15" s="95">
        <f>IF(CZ15=0,CZ14,CZ15)</f>
        <v>0</v>
      </c>
      <c r="DC15" s="73">
        <f t="shared" si="30"/>
        <v>0</v>
      </c>
      <c r="DD15" s="73">
        <f t="shared" si="40"/>
        <v>0</v>
      </c>
    </row>
    <row r="16" spans="1:114" ht="11.25" customHeight="1">
      <c r="A16" s="18"/>
      <c r="B16" s="18" t="str">
        <f t="shared" si="0"/>
        <v/>
      </c>
      <c r="C16" s="27" t="str">
        <f>CONCATENATE(B17,"B")</f>
        <v>5B</v>
      </c>
      <c r="D16" s="52"/>
      <c r="E16" s="127"/>
      <c r="F16" s="35"/>
      <c r="G16" s="8" t="str">
        <f t="shared" si="1"/>
        <v/>
      </c>
      <c r="H16" s="35"/>
      <c r="I16" s="8" t="str">
        <f t="shared" si="11"/>
        <v/>
      </c>
      <c r="J16" s="40"/>
      <c r="K16" s="49" t="str">
        <f t="shared" si="2"/>
        <v/>
      </c>
      <c r="L16" s="35"/>
      <c r="M16" s="29" t="str">
        <f t="shared" si="3"/>
        <v/>
      </c>
      <c r="N16" s="121"/>
      <c r="O16" s="117"/>
      <c r="P16" s="121"/>
      <c r="Q16" s="117"/>
      <c r="R16" s="121"/>
      <c r="S16" s="122"/>
      <c r="T16" s="117"/>
      <c r="U16" s="120"/>
      <c r="V16" s="19" t="str">
        <f t="shared" si="12"/>
        <v/>
      </c>
      <c r="W16" s="9" t="str">
        <f t="shared" si="43"/>
        <v/>
      </c>
      <c r="X16" s="66"/>
      <c r="Y16" s="66"/>
      <c r="Z16" s="71" t="str">
        <f t="shared" si="41"/>
        <v/>
      </c>
      <c r="AA16" s="71" t="str">
        <f t="shared" si="14"/>
        <v/>
      </c>
      <c r="AB16" s="91" t="str">
        <f t="shared" si="31"/>
        <v/>
      </c>
      <c r="AC16" s="92" t="str">
        <f t="shared" si="32"/>
        <v/>
      </c>
      <c r="AD16" s="93" t="str">
        <f t="shared" si="15"/>
        <v/>
      </c>
      <c r="AE16" s="93" t="str">
        <f t="shared" si="33"/>
        <v/>
      </c>
      <c r="AF16" s="73">
        <f t="shared" si="34"/>
        <v>1</v>
      </c>
      <c r="AI16" s="73" t="str">
        <f t="shared" si="16"/>
        <v/>
      </c>
      <c r="AJ16" s="73">
        <f t="shared" si="17"/>
        <v>1</v>
      </c>
      <c r="AK16" s="73" t="str">
        <f t="shared" si="18"/>
        <v/>
      </c>
      <c r="AL16" s="73">
        <f t="shared" si="35"/>
        <v>1</v>
      </c>
      <c r="AN16" s="73" t="str">
        <f t="shared" si="19"/>
        <v/>
      </c>
      <c r="AO16" s="73">
        <f t="shared" si="36"/>
        <v>1</v>
      </c>
      <c r="AQ16" s="73" t="str">
        <f t="shared" si="4"/>
        <v/>
      </c>
      <c r="AR16" s="73">
        <f t="shared" si="37"/>
        <v>0</v>
      </c>
      <c r="AT16" s="73" t="str">
        <f t="shared" si="5"/>
        <v/>
      </c>
      <c r="AU16" s="73">
        <f t="shared" si="38"/>
        <v>1</v>
      </c>
      <c r="AW16" s="73" t="str">
        <f t="shared" si="6"/>
        <v/>
      </c>
      <c r="AX16" s="73">
        <f t="shared" si="39"/>
        <v>1</v>
      </c>
      <c r="AZ16" s="115"/>
      <c r="BA16" s="74">
        <f t="shared" si="7"/>
        <v>0</v>
      </c>
      <c r="BB16" s="73" t="str">
        <f t="shared" si="20"/>
        <v/>
      </c>
      <c r="BC16" s="114"/>
      <c r="BD16" s="94"/>
      <c r="BE16" s="114"/>
      <c r="BF16" s="73" t="str">
        <f t="shared" si="21"/>
        <v/>
      </c>
      <c r="BG16" s="73">
        <f t="shared" si="22"/>
        <v>1</v>
      </c>
      <c r="BH16" s="114"/>
      <c r="BJ16" s="73" t="str">
        <f t="shared" si="23"/>
        <v/>
      </c>
      <c r="BK16" s="73">
        <f t="shared" si="24"/>
        <v>1</v>
      </c>
      <c r="BP16" s="114"/>
      <c r="BQ16" s="114"/>
      <c r="BR16" s="114"/>
      <c r="BS16" s="114"/>
      <c r="BT16" s="114"/>
      <c r="BU16" s="114"/>
      <c r="BV16" s="114"/>
      <c r="BW16" s="114"/>
      <c r="BX16" s="126"/>
      <c r="BY16" s="126"/>
      <c r="BZ16" s="93" t="str">
        <f t="shared" si="25"/>
        <v/>
      </c>
      <c r="CA16" s="73">
        <f t="shared" si="26"/>
        <v>1</v>
      </c>
      <c r="CE16" s="72"/>
      <c r="CF16" s="72"/>
      <c r="CG16" s="72"/>
      <c r="CH16" s="84"/>
      <c r="CI16" s="84"/>
      <c r="CJ16" s="84"/>
      <c r="CK16" s="84"/>
      <c r="CL16" s="72" t="str">
        <f t="shared" si="27"/>
        <v xml:space="preserve"> </v>
      </c>
      <c r="CM16" s="72" t="str">
        <f t="shared" si="8"/>
        <v xml:space="preserve"> </v>
      </c>
      <c r="CN16" s="72" t="str">
        <f t="shared" si="9"/>
        <v xml:space="preserve"> </v>
      </c>
      <c r="CO16" s="72" t="str">
        <f t="shared" si="10"/>
        <v/>
      </c>
      <c r="CP16" s="72"/>
      <c r="CQ16" s="78" t="e">
        <f t="shared" si="28"/>
        <v>#VALUE!</v>
      </c>
      <c r="CR16" s="109"/>
      <c r="CS16" s="109"/>
      <c r="CT16" s="109"/>
      <c r="CU16" s="109"/>
      <c r="CV16" s="79"/>
      <c r="CW16" s="79"/>
      <c r="CY16" s="132"/>
      <c r="CZ16" s="95">
        <f t="shared" si="29"/>
        <v>0</v>
      </c>
      <c r="DA16" s="95">
        <f>IF(CZ16=0,CZ14,CZ16)</f>
        <v>0</v>
      </c>
      <c r="DC16" s="73">
        <f t="shared" si="30"/>
        <v>0</v>
      </c>
      <c r="DD16" s="73">
        <f t="shared" si="40"/>
        <v>0</v>
      </c>
    </row>
    <row r="17" spans="1:108" ht="11.25" customHeight="1">
      <c r="A17" s="18"/>
      <c r="B17" s="18">
        <f t="shared" si="0"/>
        <v>5</v>
      </c>
      <c r="C17" s="27" t="str">
        <f>CONCATENATE(B17,"C")</f>
        <v>5C</v>
      </c>
      <c r="D17" s="52"/>
      <c r="E17" s="127"/>
      <c r="F17" s="35"/>
      <c r="G17" s="8" t="str">
        <f t="shared" si="1"/>
        <v/>
      </c>
      <c r="H17" s="35"/>
      <c r="I17" s="8" t="str">
        <f t="shared" si="11"/>
        <v/>
      </c>
      <c r="J17" s="40"/>
      <c r="K17" s="49" t="str">
        <f t="shared" si="2"/>
        <v/>
      </c>
      <c r="L17" s="35"/>
      <c r="M17" s="29" t="str">
        <f t="shared" si="3"/>
        <v/>
      </c>
      <c r="N17" s="121"/>
      <c r="O17" s="117"/>
      <c r="P17" s="121"/>
      <c r="Q17" s="117"/>
      <c r="R17" s="121"/>
      <c r="S17" s="122"/>
      <c r="T17" s="117"/>
      <c r="U17" s="120"/>
      <c r="V17" s="19" t="str">
        <f t="shared" si="12"/>
        <v/>
      </c>
      <c r="W17" s="9" t="str">
        <f t="shared" si="43"/>
        <v/>
      </c>
      <c r="X17" s="67"/>
      <c r="Y17" s="67"/>
      <c r="Z17" s="71" t="str">
        <f t="shared" si="41"/>
        <v/>
      </c>
      <c r="AA17" s="71" t="str">
        <f t="shared" si="14"/>
        <v/>
      </c>
      <c r="AB17" s="91" t="str">
        <f t="shared" si="31"/>
        <v/>
      </c>
      <c r="AC17" s="92" t="str">
        <f t="shared" si="32"/>
        <v/>
      </c>
      <c r="AD17" s="93" t="str">
        <f t="shared" si="15"/>
        <v/>
      </c>
      <c r="AE17" s="93" t="str">
        <f t="shared" si="33"/>
        <v/>
      </c>
      <c r="AF17" s="73">
        <f t="shared" si="34"/>
        <v>1</v>
      </c>
      <c r="AI17" s="73" t="str">
        <f t="shared" si="16"/>
        <v/>
      </c>
      <c r="AJ17" s="73">
        <f t="shared" si="17"/>
        <v>1</v>
      </c>
      <c r="AK17" s="73" t="str">
        <f t="shared" si="18"/>
        <v/>
      </c>
      <c r="AL17" s="73">
        <f t="shared" si="35"/>
        <v>1</v>
      </c>
      <c r="AN17" s="73" t="str">
        <f t="shared" si="19"/>
        <v/>
      </c>
      <c r="AO17" s="73">
        <f t="shared" si="36"/>
        <v>1</v>
      </c>
      <c r="AQ17" s="73" t="str">
        <f t="shared" si="4"/>
        <v/>
      </c>
      <c r="AR17" s="73">
        <f t="shared" si="37"/>
        <v>0</v>
      </c>
      <c r="AT17" s="73" t="str">
        <f t="shared" si="5"/>
        <v/>
      </c>
      <c r="AU17" s="73">
        <f t="shared" si="38"/>
        <v>1</v>
      </c>
      <c r="AW17" s="73" t="str">
        <f t="shared" si="6"/>
        <v/>
      </c>
      <c r="AX17" s="73">
        <f t="shared" si="39"/>
        <v>1</v>
      </c>
      <c r="AZ17" s="115"/>
      <c r="BA17" s="74">
        <f t="shared" si="7"/>
        <v>0</v>
      </c>
      <c r="BB17" s="73" t="str">
        <f t="shared" si="20"/>
        <v/>
      </c>
      <c r="BC17" s="114"/>
      <c r="BD17" s="94"/>
      <c r="BE17" s="114"/>
      <c r="BF17" s="73" t="str">
        <f t="shared" si="21"/>
        <v/>
      </c>
      <c r="BG17" s="73">
        <f t="shared" si="22"/>
        <v>1</v>
      </c>
      <c r="BH17" s="114"/>
      <c r="BJ17" s="73" t="str">
        <f t="shared" si="23"/>
        <v/>
      </c>
      <c r="BK17" s="73">
        <f t="shared" si="24"/>
        <v>1</v>
      </c>
      <c r="BP17" s="114"/>
      <c r="BQ17" s="114"/>
      <c r="BR17" s="114"/>
      <c r="BS17" s="114"/>
      <c r="BT17" s="114"/>
      <c r="BU17" s="114"/>
      <c r="BV17" s="114"/>
      <c r="BW17" s="114"/>
      <c r="BX17" s="126"/>
      <c r="BY17" s="126"/>
      <c r="BZ17" s="93" t="str">
        <f t="shared" si="25"/>
        <v/>
      </c>
      <c r="CA17" s="73">
        <f t="shared" si="26"/>
        <v>1</v>
      </c>
      <c r="CE17" s="72"/>
      <c r="CF17" s="72"/>
      <c r="CG17" s="72"/>
      <c r="CH17" s="84"/>
      <c r="CI17" s="84"/>
      <c r="CJ17" s="84"/>
      <c r="CK17" s="84"/>
      <c r="CL17" s="72" t="str">
        <f t="shared" si="27"/>
        <v xml:space="preserve"> </v>
      </c>
      <c r="CM17" s="72" t="str">
        <f t="shared" si="8"/>
        <v xml:space="preserve"> </v>
      </c>
      <c r="CN17" s="72" t="str">
        <f t="shared" si="9"/>
        <v xml:space="preserve"> </v>
      </c>
      <c r="CO17" s="72" t="str">
        <f t="shared" si="10"/>
        <v/>
      </c>
      <c r="CP17" s="72"/>
      <c r="CQ17" s="78" t="e">
        <f t="shared" si="28"/>
        <v>#VALUE!</v>
      </c>
      <c r="CR17" s="109"/>
      <c r="CS17" s="109"/>
      <c r="CT17" s="109"/>
      <c r="CU17" s="109"/>
      <c r="CV17" s="79"/>
      <c r="CW17" s="79"/>
      <c r="CY17" s="132"/>
      <c r="CZ17" s="95">
        <f t="shared" si="29"/>
        <v>0</v>
      </c>
      <c r="DA17" s="95">
        <f>IF(CZ17=0,,CZ17)</f>
        <v>0</v>
      </c>
      <c r="DC17" s="73">
        <f t="shared" si="30"/>
        <v>0</v>
      </c>
      <c r="DD17" s="73">
        <f t="shared" si="40"/>
        <v>0</v>
      </c>
    </row>
    <row r="18" spans="1:108" ht="11.25" customHeight="1">
      <c r="A18" s="18"/>
      <c r="B18" s="18" t="str">
        <f t="shared" si="0"/>
        <v/>
      </c>
      <c r="C18" s="27" t="str">
        <f>CONCATENATE(B20,"A")</f>
        <v>6A</v>
      </c>
      <c r="D18" s="52"/>
      <c r="E18" s="127"/>
      <c r="F18" s="35"/>
      <c r="G18" s="8" t="str">
        <f t="shared" si="1"/>
        <v/>
      </c>
      <c r="H18" s="35"/>
      <c r="I18" s="8" t="str">
        <f t="shared" si="11"/>
        <v/>
      </c>
      <c r="J18" s="40"/>
      <c r="K18" s="49" t="str">
        <f t="shared" si="2"/>
        <v/>
      </c>
      <c r="L18" s="35"/>
      <c r="M18" s="29" t="str">
        <f t="shared" si="3"/>
        <v/>
      </c>
      <c r="N18" s="121"/>
      <c r="O18" s="117" t="str">
        <f t="shared" ref="O18" si="51">IF(ISBLANK(N18),"",IF(N18=0,$CX$2,CY18))</f>
        <v/>
      </c>
      <c r="P18" s="121"/>
      <c r="Q18" s="117" t="str">
        <f>IF(ISBLANK(P18),"",IF(P18=0,$CJ$2,CR18))</f>
        <v/>
      </c>
      <c r="R18" s="121"/>
      <c r="S18" s="122" t="str">
        <f>IF(ISBLANK(R18),"",IF(R18=0,$CM$2,CU18))</f>
        <v/>
      </c>
      <c r="T18" s="117" t="str">
        <f t="shared" ref="T18:T81" si="52">IF(ISNUMBER(Q18),IF(ISNUMBER(O18),IF(ISNUMBER(S18),S18+O18+Q18+G18+G19+G20+I18+I19+I20+K18+K19+K20+M18+M19+M20,""),""),"")</f>
        <v/>
      </c>
      <c r="U18" s="120" t="str">
        <f>IF(ISNUMBER(T18),VLOOKUP(BX18,BZ:CA,2,FALSE),"")</f>
        <v/>
      </c>
      <c r="V18" s="19" t="str">
        <f t="shared" si="12"/>
        <v/>
      </c>
      <c r="W18" s="20" t="str">
        <f t="shared" si="43"/>
        <v/>
      </c>
      <c r="X18" s="67"/>
      <c r="Y18" s="67"/>
      <c r="Z18" s="71" t="str">
        <f t="shared" si="41"/>
        <v/>
      </c>
      <c r="AA18" s="71" t="str">
        <f t="shared" si="14"/>
        <v/>
      </c>
      <c r="AB18" s="91" t="str">
        <f t="shared" si="31"/>
        <v/>
      </c>
      <c r="AC18" s="92" t="str">
        <f t="shared" si="32"/>
        <v/>
      </c>
      <c r="AD18" s="93" t="str">
        <f t="shared" si="15"/>
        <v/>
      </c>
      <c r="AE18" s="93" t="str">
        <f t="shared" si="33"/>
        <v/>
      </c>
      <c r="AF18" s="73">
        <f t="shared" si="34"/>
        <v>1</v>
      </c>
      <c r="AI18" s="73" t="str">
        <f t="shared" si="16"/>
        <v/>
      </c>
      <c r="AJ18" s="73">
        <f t="shared" si="17"/>
        <v>1</v>
      </c>
      <c r="AK18" s="73" t="str">
        <f t="shared" si="18"/>
        <v/>
      </c>
      <c r="AL18" s="73">
        <f t="shared" si="35"/>
        <v>1</v>
      </c>
      <c r="AN18" s="73" t="str">
        <f t="shared" si="19"/>
        <v/>
      </c>
      <c r="AO18" s="73">
        <f t="shared" si="36"/>
        <v>1</v>
      </c>
      <c r="AQ18" s="73" t="str">
        <f t="shared" si="4"/>
        <v/>
      </c>
      <c r="AR18" s="73">
        <f t="shared" si="37"/>
        <v>0</v>
      </c>
      <c r="AT18" s="73" t="str">
        <f t="shared" si="5"/>
        <v/>
      </c>
      <c r="AU18" s="73">
        <f t="shared" si="38"/>
        <v>1</v>
      </c>
      <c r="AW18" s="73" t="str">
        <f t="shared" si="6"/>
        <v/>
      </c>
      <c r="AX18" s="73">
        <f t="shared" si="39"/>
        <v>1</v>
      </c>
      <c r="AZ18" s="115">
        <f>IF(R18,R18+0,)</f>
        <v>0</v>
      </c>
      <c r="BA18" s="74">
        <f t="shared" si="7"/>
        <v>0</v>
      </c>
      <c r="BB18" s="73" t="str">
        <f t="shared" si="20"/>
        <v/>
      </c>
      <c r="BC18" s="114">
        <f>IF(ISNUMBER(AZ18),VLOOKUP(AZ18,BA:BB,2,FALSE),"")</f>
        <v>1</v>
      </c>
      <c r="BD18" s="94"/>
      <c r="BE18" s="114" t="str">
        <f>T18</f>
        <v/>
      </c>
      <c r="BF18" s="73" t="str">
        <f t="shared" si="21"/>
        <v/>
      </c>
      <c r="BG18" s="73">
        <f t="shared" si="22"/>
        <v>1</v>
      </c>
      <c r="BH18" s="114" t="str">
        <f>IF(ISNUMBER(BE18),VLOOKUP(BE18,BF:BG,2,FALSE),"")</f>
        <v/>
      </c>
      <c r="BJ18" s="73" t="str">
        <f t="shared" si="23"/>
        <v/>
      </c>
      <c r="BK18" s="73">
        <f t="shared" si="24"/>
        <v>1</v>
      </c>
      <c r="BP18" s="114" t="str">
        <f>T18</f>
        <v/>
      </c>
      <c r="BQ18" s="114">
        <f>SUM(G18,G19,G20)</f>
        <v>0</v>
      </c>
      <c r="BR18" s="123">
        <f>SUM(M18,M19,M20)</f>
        <v>0</v>
      </c>
      <c r="BS18" s="123">
        <f>SUM(I18,I19,I20)</f>
        <v>0</v>
      </c>
      <c r="BT18" s="123" t="str">
        <f>Q18</f>
        <v/>
      </c>
      <c r="BU18" s="123" t="str">
        <f>O18</f>
        <v/>
      </c>
      <c r="BV18" s="123">
        <f>SUM(K18,K19,K20)</f>
        <v>0</v>
      </c>
      <c r="BW18" s="123" t="str">
        <f>S18</f>
        <v/>
      </c>
      <c r="BX18" s="126" t="str">
        <f>IF(ISNUMBER(T18),CONCATENATE(BP18+100,BQ18+100,BS18+100,BV18+100,BR18+100,BU18+100,BT18+100,BW18+100)+0,"")</f>
        <v/>
      </c>
      <c r="BY18" s="126" t="str">
        <f>IF(ISNUMBER(SMALL(BX:BX,ROW()-2)),SMALL(BX:BX,ROW()-2),"")</f>
        <v/>
      </c>
      <c r="BZ18" s="93" t="str">
        <f t="shared" si="25"/>
        <v/>
      </c>
      <c r="CA18" s="73">
        <f t="shared" si="26"/>
        <v>1</v>
      </c>
      <c r="CE18" s="72"/>
      <c r="CF18" s="72"/>
      <c r="CG18" s="72"/>
      <c r="CH18" s="84"/>
      <c r="CI18" s="84"/>
      <c r="CJ18" s="84"/>
      <c r="CK18" s="84"/>
      <c r="CL18" s="72" t="str">
        <f t="shared" si="27"/>
        <v xml:space="preserve"> </v>
      </c>
      <c r="CM18" s="72" t="str">
        <f t="shared" si="8"/>
        <v xml:space="preserve"> </v>
      </c>
      <c r="CN18" s="72" t="str">
        <f t="shared" si="9"/>
        <v xml:space="preserve"> </v>
      </c>
      <c r="CO18" s="72" t="str">
        <f t="shared" si="10"/>
        <v/>
      </c>
      <c r="CP18" s="72"/>
      <c r="CQ18" s="78" t="e">
        <f t="shared" si="28"/>
        <v>#VALUE!</v>
      </c>
      <c r="CR18" s="109" t="str">
        <f>VLOOKUP(P18,AT:AU,2,FALSE)</f>
        <v xml:space="preserve"> </v>
      </c>
      <c r="CS18" s="109" t="str">
        <f t="shared" ref="CS18" si="53">IF(ISNUMBER(N18),VLOOKUP(N18,AW:AX,2,FALSE),"")</f>
        <v/>
      </c>
      <c r="CT18" s="109" t="e">
        <f>CS18-1</f>
        <v>#VALUE!</v>
      </c>
      <c r="CU18" s="109" t="str">
        <f>IF(ISNUMBER(R18),BC18,"")</f>
        <v/>
      </c>
      <c r="CV18" s="79"/>
      <c r="CW18" s="79"/>
      <c r="CY18" s="132" t="str">
        <f>IF(ISNUMBER(N18),VLOOKUP(N18,DC:DD,2,FALSE),"")</f>
        <v/>
      </c>
      <c r="CZ18" s="95">
        <f t="shared" si="29"/>
        <v>0</v>
      </c>
      <c r="DA18" s="95">
        <f>IF(CZ18=0,CZ17,CZ18)</f>
        <v>0</v>
      </c>
      <c r="DC18" s="73">
        <f t="shared" si="30"/>
        <v>0</v>
      </c>
      <c r="DD18" s="73">
        <f t="shared" si="40"/>
        <v>0</v>
      </c>
    </row>
    <row r="19" spans="1:108" ht="11.25" customHeight="1">
      <c r="A19" s="18"/>
      <c r="B19" s="18" t="str">
        <f t="shared" si="0"/>
        <v/>
      </c>
      <c r="C19" s="27" t="str">
        <f>CONCATENATE(B20,"B")</f>
        <v>6B</v>
      </c>
      <c r="D19" s="52"/>
      <c r="E19" s="127"/>
      <c r="F19" s="35"/>
      <c r="G19" s="8" t="str">
        <f t="shared" si="1"/>
        <v/>
      </c>
      <c r="H19" s="35"/>
      <c r="I19" s="8" t="str">
        <f t="shared" si="11"/>
        <v/>
      </c>
      <c r="J19" s="40"/>
      <c r="K19" s="49" t="str">
        <f t="shared" si="2"/>
        <v/>
      </c>
      <c r="L19" s="35"/>
      <c r="M19" s="29" t="str">
        <f t="shared" si="3"/>
        <v/>
      </c>
      <c r="N19" s="121"/>
      <c r="O19" s="117"/>
      <c r="P19" s="121"/>
      <c r="Q19" s="117"/>
      <c r="R19" s="121"/>
      <c r="S19" s="122"/>
      <c r="T19" s="117"/>
      <c r="U19" s="120"/>
      <c r="V19" s="19" t="str">
        <f t="shared" si="12"/>
        <v/>
      </c>
      <c r="W19" s="20" t="str">
        <f t="shared" si="43"/>
        <v/>
      </c>
      <c r="X19" s="67"/>
      <c r="Y19" s="67"/>
      <c r="Z19" s="71" t="str">
        <f t="shared" si="41"/>
        <v/>
      </c>
      <c r="AA19" s="71" t="str">
        <f t="shared" si="14"/>
        <v/>
      </c>
      <c r="AB19" s="91" t="str">
        <f t="shared" si="31"/>
        <v/>
      </c>
      <c r="AC19" s="92" t="str">
        <f t="shared" si="32"/>
        <v/>
      </c>
      <c r="AD19" s="93" t="str">
        <f t="shared" si="15"/>
        <v/>
      </c>
      <c r="AE19" s="93" t="str">
        <f t="shared" si="33"/>
        <v/>
      </c>
      <c r="AF19" s="73">
        <f t="shared" si="34"/>
        <v>1</v>
      </c>
      <c r="AI19" s="73" t="str">
        <f t="shared" si="16"/>
        <v/>
      </c>
      <c r="AJ19" s="73">
        <f t="shared" si="17"/>
        <v>1</v>
      </c>
      <c r="AK19" s="73" t="str">
        <f t="shared" si="18"/>
        <v/>
      </c>
      <c r="AL19" s="73">
        <f t="shared" si="35"/>
        <v>1</v>
      </c>
      <c r="AN19" s="73" t="str">
        <f t="shared" si="19"/>
        <v/>
      </c>
      <c r="AO19" s="73">
        <f t="shared" si="36"/>
        <v>1</v>
      </c>
      <c r="AQ19" s="73" t="str">
        <f t="shared" si="4"/>
        <v/>
      </c>
      <c r="AR19" s="73">
        <f t="shared" si="37"/>
        <v>0</v>
      </c>
      <c r="AT19" s="73" t="str">
        <f t="shared" si="5"/>
        <v/>
      </c>
      <c r="AU19" s="73">
        <f t="shared" si="38"/>
        <v>1</v>
      </c>
      <c r="AW19" s="73" t="str">
        <f t="shared" si="6"/>
        <v/>
      </c>
      <c r="AX19" s="73">
        <f t="shared" si="39"/>
        <v>1</v>
      </c>
      <c r="AZ19" s="115"/>
      <c r="BA19" s="74">
        <f t="shared" si="7"/>
        <v>0</v>
      </c>
      <c r="BB19" s="73" t="str">
        <f t="shared" si="20"/>
        <v/>
      </c>
      <c r="BC19" s="114"/>
      <c r="BD19" s="94"/>
      <c r="BE19" s="114"/>
      <c r="BF19" s="73" t="str">
        <f t="shared" si="21"/>
        <v/>
      </c>
      <c r="BG19" s="73">
        <f t="shared" si="22"/>
        <v>1</v>
      </c>
      <c r="BH19" s="114"/>
      <c r="BJ19" s="73" t="str">
        <f t="shared" si="23"/>
        <v/>
      </c>
      <c r="BK19" s="73">
        <f t="shared" si="24"/>
        <v>1</v>
      </c>
      <c r="BP19" s="114"/>
      <c r="BQ19" s="114"/>
      <c r="BR19" s="114"/>
      <c r="BS19" s="114"/>
      <c r="BT19" s="114"/>
      <c r="BU19" s="114"/>
      <c r="BV19" s="114"/>
      <c r="BW19" s="114"/>
      <c r="BX19" s="126"/>
      <c r="BY19" s="126"/>
      <c r="BZ19" s="93" t="str">
        <f t="shared" si="25"/>
        <v/>
      </c>
      <c r="CA19" s="73">
        <f t="shared" si="26"/>
        <v>1</v>
      </c>
      <c r="CE19" s="72"/>
      <c r="CF19" s="72"/>
      <c r="CG19" s="72"/>
      <c r="CH19" s="84"/>
      <c r="CI19" s="84"/>
      <c r="CJ19" s="84"/>
      <c r="CK19" s="84"/>
      <c r="CL19" s="72" t="str">
        <f t="shared" si="27"/>
        <v xml:space="preserve"> </v>
      </c>
      <c r="CM19" s="72" t="str">
        <f t="shared" si="8"/>
        <v xml:space="preserve"> </v>
      </c>
      <c r="CN19" s="72" t="str">
        <f t="shared" si="9"/>
        <v xml:space="preserve"> </v>
      </c>
      <c r="CO19" s="72" t="str">
        <f t="shared" si="10"/>
        <v/>
      </c>
      <c r="CP19" s="72"/>
      <c r="CQ19" s="78" t="e">
        <f t="shared" si="28"/>
        <v>#VALUE!</v>
      </c>
      <c r="CR19" s="109"/>
      <c r="CS19" s="109"/>
      <c r="CT19" s="109"/>
      <c r="CU19" s="109"/>
      <c r="CV19" s="79"/>
      <c r="CW19" s="79"/>
      <c r="CY19" s="132"/>
      <c r="CZ19" s="95">
        <f t="shared" si="29"/>
        <v>0</v>
      </c>
      <c r="DA19" s="95">
        <f>IF(CZ19=0,CZ17,CZ19)</f>
        <v>0</v>
      </c>
      <c r="DC19" s="73">
        <f t="shared" si="30"/>
        <v>0</v>
      </c>
      <c r="DD19" s="73">
        <f t="shared" si="40"/>
        <v>0</v>
      </c>
    </row>
    <row r="20" spans="1:108" ht="11.25" customHeight="1">
      <c r="A20" s="18"/>
      <c r="B20" s="18">
        <f t="shared" si="0"/>
        <v>6</v>
      </c>
      <c r="C20" s="27" t="str">
        <f>CONCATENATE(B20,"C")</f>
        <v>6C</v>
      </c>
      <c r="D20" s="52"/>
      <c r="E20" s="127"/>
      <c r="F20" s="35"/>
      <c r="G20" s="8" t="str">
        <f t="shared" si="1"/>
        <v/>
      </c>
      <c r="H20" s="35"/>
      <c r="I20" s="8" t="str">
        <f t="shared" si="11"/>
        <v/>
      </c>
      <c r="J20" s="40"/>
      <c r="K20" s="49" t="str">
        <f t="shared" si="2"/>
        <v/>
      </c>
      <c r="L20" s="35"/>
      <c r="M20" s="29" t="str">
        <f t="shared" si="3"/>
        <v/>
      </c>
      <c r="N20" s="121"/>
      <c r="O20" s="117"/>
      <c r="P20" s="121"/>
      <c r="Q20" s="117"/>
      <c r="R20" s="121"/>
      <c r="S20" s="122"/>
      <c r="T20" s="117"/>
      <c r="U20" s="120"/>
      <c r="V20" s="19" t="str">
        <f t="shared" si="12"/>
        <v/>
      </c>
      <c r="W20" s="20" t="str">
        <f t="shared" si="43"/>
        <v/>
      </c>
      <c r="X20" s="67"/>
      <c r="Y20" s="67"/>
      <c r="Z20" s="71" t="str">
        <f t="shared" si="41"/>
        <v/>
      </c>
      <c r="AA20" s="71" t="str">
        <f t="shared" si="14"/>
        <v/>
      </c>
      <c r="AB20" s="91" t="str">
        <f t="shared" si="31"/>
        <v/>
      </c>
      <c r="AC20" s="92" t="str">
        <f t="shared" si="32"/>
        <v/>
      </c>
      <c r="AD20" s="93" t="str">
        <f t="shared" si="15"/>
        <v/>
      </c>
      <c r="AE20" s="93" t="str">
        <f t="shared" si="33"/>
        <v/>
      </c>
      <c r="AF20" s="73">
        <f t="shared" si="34"/>
        <v>1</v>
      </c>
      <c r="AI20" s="73" t="str">
        <f t="shared" si="16"/>
        <v/>
      </c>
      <c r="AJ20" s="73">
        <f t="shared" si="17"/>
        <v>1</v>
      </c>
      <c r="AK20" s="73" t="str">
        <f t="shared" si="18"/>
        <v/>
      </c>
      <c r="AL20" s="73">
        <f t="shared" si="35"/>
        <v>1</v>
      </c>
      <c r="AN20" s="73" t="str">
        <f t="shared" si="19"/>
        <v/>
      </c>
      <c r="AO20" s="73">
        <f t="shared" si="36"/>
        <v>1</v>
      </c>
      <c r="AQ20" s="73" t="str">
        <f t="shared" si="4"/>
        <v/>
      </c>
      <c r="AR20" s="73">
        <f t="shared" si="37"/>
        <v>0</v>
      </c>
      <c r="AT20" s="73" t="str">
        <f t="shared" si="5"/>
        <v/>
      </c>
      <c r="AU20" s="73">
        <f t="shared" si="38"/>
        <v>1</v>
      </c>
      <c r="AW20" s="73" t="str">
        <f t="shared" si="6"/>
        <v/>
      </c>
      <c r="AX20" s="73">
        <f t="shared" si="39"/>
        <v>1</v>
      </c>
      <c r="AZ20" s="115"/>
      <c r="BA20" s="74">
        <f t="shared" si="7"/>
        <v>0</v>
      </c>
      <c r="BB20" s="73" t="str">
        <f t="shared" si="20"/>
        <v/>
      </c>
      <c r="BC20" s="114"/>
      <c r="BD20" s="94"/>
      <c r="BE20" s="114"/>
      <c r="BF20" s="73" t="str">
        <f t="shared" si="21"/>
        <v/>
      </c>
      <c r="BG20" s="73">
        <f t="shared" si="22"/>
        <v>1</v>
      </c>
      <c r="BH20" s="114"/>
      <c r="BJ20" s="73" t="str">
        <f t="shared" si="23"/>
        <v/>
      </c>
      <c r="BK20" s="73">
        <f t="shared" si="24"/>
        <v>1</v>
      </c>
      <c r="BP20" s="114"/>
      <c r="BQ20" s="114"/>
      <c r="BR20" s="114"/>
      <c r="BS20" s="114"/>
      <c r="BT20" s="114"/>
      <c r="BU20" s="114"/>
      <c r="BV20" s="114"/>
      <c r="BW20" s="114"/>
      <c r="BX20" s="126"/>
      <c r="BY20" s="126"/>
      <c r="BZ20" s="93" t="str">
        <f t="shared" si="25"/>
        <v/>
      </c>
      <c r="CA20" s="73">
        <f t="shared" si="26"/>
        <v>1</v>
      </c>
      <c r="CE20" s="72"/>
      <c r="CF20" s="72"/>
      <c r="CG20" s="72"/>
      <c r="CH20" s="84"/>
      <c r="CI20" s="84"/>
      <c r="CJ20" s="84"/>
      <c r="CK20" s="84"/>
      <c r="CL20" s="72" t="str">
        <f t="shared" si="27"/>
        <v xml:space="preserve"> </v>
      </c>
      <c r="CM20" s="72" t="str">
        <f t="shared" si="8"/>
        <v xml:space="preserve"> </v>
      </c>
      <c r="CN20" s="72" t="str">
        <f t="shared" si="9"/>
        <v xml:space="preserve"> </v>
      </c>
      <c r="CO20" s="72" t="str">
        <f t="shared" si="10"/>
        <v/>
      </c>
      <c r="CP20" s="72"/>
      <c r="CQ20" s="78" t="e">
        <f t="shared" si="28"/>
        <v>#VALUE!</v>
      </c>
      <c r="CR20" s="109"/>
      <c r="CS20" s="109"/>
      <c r="CT20" s="109"/>
      <c r="CU20" s="109"/>
      <c r="CV20" s="79"/>
      <c r="CW20" s="79"/>
      <c r="CY20" s="132"/>
      <c r="CZ20" s="95">
        <f t="shared" si="29"/>
        <v>0</v>
      </c>
      <c r="DA20" s="95">
        <f>IF(CZ20=0,,CZ20)</f>
        <v>0</v>
      </c>
      <c r="DC20" s="73">
        <f t="shared" si="30"/>
        <v>0</v>
      </c>
      <c r="DD20" s="73">
        <f t="shared" si="40"/>
        <v>0</v>
      </c>
    </row>
    <row r="21" spans="1:108" ht="12" customHeight="1">
      <c r="A21" s="18"/>
      <c r="B21" s="18" t="str">
        <f t="shared" si="0"/>
        <v/>
      </c>
      <c r="C21" s="27" t="str">
        <f>CONCATENATE(B23,"A")</f>
        <v>7A</v>
      </c>
      <c r="D21" s="52"/>
      <c r="E21" s="127"/>
      <c r="F21" s="35"/>
      <c r="G21" s="8" t="str">
        <f t="shared" si="1"/>
        <v/>
      </c>
      <c r="H21" s="35"/>
      <c r="I21" s="8" t="str">
        <f t="shared" si="11"/>
        <v/>
      </c>
      <c r="J21" s="40"/>
      <c r="K21" s="49" t="str">
        <f t="shared" si="2"/>
        <v/>
      </c>
      <c r="L21" s="35"/>
      <c r="M21" s="29" t="str">
        <f t="shared" si="3"/>
        <v/>
      </c>
      <c r="N21" s="121"/>
      <c r="O21" s="117" t="str">
        <f t="shared" ref="O21" si="54">IF(ISBLANK(N21),"",IF(N21=0,$CX$2,CY21))</f>
        <v/>
      </c>
      <c r="P21" s="121"/>
      <c r="Q21" s="117" t="str">
        <f>IF(ISBLANK(P21),"",IF(P21=0,$CJ$2,CR21))</f>
        <v/>
      </c>
      <c r="R21" s="121"/>
      <c r="S21" s="122" t="str">
        <f>IF(ISBLANK(R21),"",IF(R21=0,$CM$2,CU21))</f>
        <v/>
      </c>
      <c r="T21" s="117" t="str">
        <f t="shared" si="52"/>
        <v/>
      </c>
      <c r="U21" s="120" t="str">
        <f>IF(ISNUMBER(T21),VLOOKUP(BX21,BZ:CA,2,FALSE),"")</f>
        <v/>
      </c>
      <c r="V21" s="19" t="str">
        <f t="shared" si="12"/>
        <v/>
      </c>
      <c r="W21" s="9" t="str">
        <f t="shared" si="43"/>
        <v/>
      </c>
      <c r="X21" s="67"/>
      <c r="Y21" s="67"/>
      <c r="Z21" s="71" t="str">
        <f t="shared" si="41"/>
        <v/>
      </c>
      <c r="AA21" s="71" t="str">
        <f t="shared" si="14"/>
        <v/>
      </c>
      <c r="AB21" s="91" t="str">
        <f t="shared" si="31"/>
        <v/>
      </c>
      <c r="AC21" s="92" t="str">
        <f t="shared" si="32"/>
        <v/>
      </c>
      <c r="AD21" s="93" t="str">
        <f t="shared" si="15"/>
        <v/>
      </c>
      <c r="AE21" s="93" t="str">
        <f t="shared" si="33"/>
        <v/>
      </c>
      <c r="AF21" s="73">
        <f t="shared" si="34"/>
        <v>1</v>
      </c>
      <c r="AI21" s="73" t="str">
        <f t="shared" si="16"/>
        <v/>
      </c>
      <c r="AJ21" s="73">
        <f t="shared" si="17"/>
        <v>1</v>
      </c>
      <c r="AK21" s="73" t="str">
        <f t="shared" si="18"/>
        <v/>
      </c>
      <c r="AL21" s="73">
        <f t="shared" si="35"/>
        <v>1</v>
      </c>
      <c r="AN21" s="73" t="str">
        <f t="shared" si="19"/>
        <v/>
      </c>
      <c r="AO21" s="73">
        <f t="shared" si="36"/>
        <v>1</v>
      </c>
      <c r="AQ21" s="73" t="str">
        <f t="shared" si="4"/>
        <v/>
      </c>
      <c r="AR21" s="73">
        <f t="shared" si="37"/>
        <v>0</v>
      </c>
      <c r="AT21" s="73" t="str">
        <f t="shared" si="5"/>
        <v/>
      </c>
      <c r="AU21" s="73">
        <f t="shared" si="38"/>
        <v>1</v>
      </c>
      <c r="AW21" s="73" t="str">
        <f t="shared" si="6"/>
        <v/>
      </c>
      <c r="AX21" s="73">
        <f t="shared" si="39"/>
        <v>1</v>
      </c>
      <c r="AZ21" s="115">
        <f>IF(R21,R21+0,)</f>
        <v>0</v>
      </c>
      <c r="BA21" s="74">
        <f t="shared" si="7"/>
        <v>0</v>
      </c>
      <c r="BB21" s="73" t="str">
        <f t="shared" si="20"/>
        <v/>
      </c>
      <c r="BC21" s="114">
        <f>IF(ISNUMBER(AZ21),VLOOKUP(AZ21,BA:BB,2,FALSE),"")</f>
        <v>1</v>
      </c>
      <c r="BD21" s="94"/>
      <c r="BE21" s="114" t="str">
        <f>T21</f>
        <v/>
      </c>
      <c r="BF21" s="73" t="str">
        <f t="shared" si="21"/>
        <v/>
      </c>
      <c r="BG21" s="73">
        <f t="shared" si="22"/>
        <v>1</v>
      </c>
      <c r="BH21" s="114" t="str">
        <f>IF(ISNUMBER(BE21),VLOOKUP(BE21,BF:BG,2,FALSE),"")</f>
        <v/>
      </c>
      <c r="BJ21" s="73" t="str">
        <f t="shared" si="23"/>
        <v/>
      </c>
      <c r="BK21" s="73">
        <f t="shared" si="24"/>
        <v>1</v>
      </c>
      <c r="BP21" s="114" t="str">
        <f>T21</f>
        <v/>
      </c>
      <c r="BQ21" s="114">
        <f>SUM(G21,G22,G23)</f>
        <v>0</v>
      </c>
      <c r="BR21" s="123">
        <f>SUM(M21,M22,M23)</f>
        <v>0</v>
      </c>
      <c r="BS21" s="123">
        <f>SUM(I21,I22,I23)</f>
        <v>0</v>
      </c>
      <c r="BT21" s="123" t="str">
        <f>Q21</f>
        <v/>
      </c>
      <c r="BU21" s="123" t="str">
        <f>O21</f>
        <v/>
      </c>
      <c r="BV21" s="123">
        <f>SUM(K21,K22,K23)</f>
        <v>0</v>
      </c>
      <c r="BW21" s="123" t="str">
        <f>S21</f>
        <v/>
      </c>
      <c r="BX21" s="126" t="str">
        <f>IF(ISNUMBER(T21),CONCATENATE(BP21+100,BQ21+100,BS21+100,BV21+100,BR21+100,BU21+100,BT21+100,BW21+100)+0,"")</f>
        <v/>
      </c>
      <c r="BY21" s="126" t="str">
        <f>IF(ISNUMBER(SMALL(BX:BX,ROW()-2)),SMALL(BX:BX,ROW()-2),"")</f>
        <v/>
      </c>
      <c r="BZ21" s="93" t="str">
        <f t="shared" si="25"/>
        <v/>
      </c>
      <c r="CA21" s="73">
        <f t="shared" si="26"/>
        <v>1</v>
      </c>
      <c r="CE21" s="72"/>
      <c r="CF21" s="72"/>
      <c r="CG21" s="72"/>
      <c r="CH21" s="84"/>
      <c r="CI21" s="84"/>
      <c r="CJ21" s="84"/>
      <c r="CK21" s="84"/>
      <c r="CL21" s="72" t="str">
        <f t="shared" si="27"/>
        <v xml:space="preserve"> </v>
      </c>
      <c r="CM21" s="72" t="str">
        <f t="shared" si="8"/>
        <v xml:space="preserve"> </v>
      </c>
      <c r="CN21" s="72" t="str">
        <f t="shared" si="9"/>
        <v xml:space="preserve"> </v>
      </c>
      <c r="CO21" s="72" t="str">
        <f t="shared" si="10"/>
        <v/>
      </c>
      <c r="CP21" s="72"/>
      <c r="CQ21" s="78" t="e">
        <f t="shared" si="28"/>
        <v>#VALUE!</v>
      </c>
      <c r="CR21" s="109" t="str">
        <f>VLOOKUP(P21,AT:AU,2,FALSE)</f>
        <v xml:space="preserve"> </v>
      </c>
      <c r="CS21" s="109" t="str">
        <f t="shared" ref="CS21" si="55">IF(ISNUMBER(N21),VLOOKUP(N21,AW:AX,2,FALSE),"")</f>
        <v/>
      </c>
      <c r="CT21" s="109" t="e">
        <f>CS21-1</f>
        <v>#VALUE!</v>
      </c>
      <c r="CU21" s="109" t="str">
        <f>IF(ISNUMBER(R21),BC21,"")</f>
        <v/>
      </c>
      <c r="CV21" s="79"/>
      <c r="CW21" s="79"/>
      <c r="CY21" s="132" t="str">
        <f>IF(ISNUMBER(N21),VLOOKUP(N21,DC:DD,2,FALSE),"")</f>
        <v/>
      </c>
      <c r="CZ21" s="95">
        <f t="shared" si="29"/>
        <v>0</v>
      </c>
      <c r="DA21" s="95">
        <f>IF(CZ21=0,CZ20,CZ21)</f>
        <v>0</v>
      </c>
      <c r="DC21" s="73">
        <f t="shared" si="30"/>
        <v>0</v>
      </c>
      <c r="DD21" s="73">
        <f t="shared" si="40"/>
        <v>0</v>
      </c>
    </row>
    <row r="22" spans="1:108" ht="12" customHeight="1">
      <c r="A22" s="18"/>
      <c r="B22" s="18" t="str">
        <f t="shared" si="0"/>
        <v/>
      </c>
      <c r="C22" s="27" t="str">
        <f>CONCATENATE(B23,"B")</f>
        <v>7B</v>
      </c>
      <c r="D22" s="52"/>
      <c r="E22" s="127"/>
      <c r="F22" s="35"/>
      <c r="G22" s="8" t="str">
        <f t="shared" si="1"/>
        <v/>
      </c>
      <c r="H22" s="35"/>
      <c r="I22" s="8" t="str">
        <f t="shared" si="11"/>
        <v/>
      </c>
      <c r="J22" s="40"/>
      <c r="K22" s="49" t="str">
        <f t="shared" si="2"/>
        <v/>
      </c>
      <c r="L22" s="35"/>
      <c r="M22" s="29" t="str">
        <f t="shared" si="3"/>
        <v/>
      </c>
      <c r="N22" s="121"/>
      <c r="O22" s="117"/>
      <c r="P22" s="121"/>
      <c r="Q22" s="117"/>
      <c r="R22" s="121"/>
      <c r="S22" s="122"/>
      <c r="T22" s="117"/>
      <c r="U22" s="120"/>
      <c r="V22" s="19" t="str">
        <f t="shared" si="12"/>
        <v/>
      </c>
      <c r="W22" s="9" t="str">
        <f t="shared" si="43"/>
        <v/>
      </c>
      <c r="X22" s="67"/>
      <c r="Y22" s="67"/>
      <c r="Z22" s="71" t="str">
        <f t="shared" si="41"/>
        <v/>
      </c>
      <c r="AA22" s="71" t="str">
        <f t="shared" si="14"/>
        <v/>
      </c>
      <c r="AB22" s="91" t="str">
        <f t="shared" si="31"/>
        <v/>
      </c>
      <c r="AC22" s="92" t="str">
        <f t="shared" si="32"/>
        <v/>
      </c>
      <c r="AD22" s="93" t="str">
        <f t="shared" si="15"/>
        <v/>
      </c>
      <c r="AE22" s="93" t="str">
        <f t="shared" si="33"/>
        <v/>
      </c>
      <c r="AF22" s="73">
        <f t="shared" si="34"/>
        <v>1</v>
      </c>
      <c r="AI22" s="73" t="str">
        <f t="shared" si="16"/>
        <v/>
      </c>
      <c r="AJ22" s="73">
        <f t="shared" si="17"/>
        <v>1</v>
      </c>
      <c r="AK22" s="73" t="str">
        <f t="shared" si="18"/>
        <v/>
      </c>
      <c r="AL22" s="73">
        <f t="shared" si="35"/>
        <v>1</v>
      </c>
      <c r="AN22" s="73" t="str">
        <f t="shared" si="19"/>
        <v/>
      </c>
      <c r="AO22" s="73">
        <f t="shared" si="36"/>
        <v>1</v>
      </c>
      <c r="AQ22" s="73" t="str">
        <f t="shared" si="4"/>
        <v/>
      </c>
      <c r="AR22" s="73">
        <f t="shared" si="37"/>
        <v>0</v>
      </c>
      <c r="AT22" s="73" t="str">
        <f t="shared" si="5"/>
        <v/>
      </c>
      <c r="AU22" s="73">
        <f t="shared" si="38"/>
        <v>1</v>
      </c>
      <c r="AW22" s="73" t="str">
        <f t="shared" si="6"/>
        <v/>
      </c>
      <c r="AX22" s="73">
        <f t="shared" si="39"/>
        <v>1</v>
      </c>
      <c r="AZ22" s="115"/>
      <c r="BA22" s="74">
        <f t="shared" si="7"/>
        <v>0</v>
      </c>
      <c r="BB22" s="73" t="str">
        <f t="shared" si="20"/>
        <v/>
      </c>
      <c r="BC22" s="114"/>
      <c r="BD22" s="94"/>
      <c r="BE22" s="114"/>
      <c r="BF22" s="73" t="str">
        <f t="shared" si="21"/>
        <v/>
      </c>
      <c r="BG22" s="73">
        <f t="shared" si="22"/>
        <v>1</v>
      </c>
      <c r="BH22" s="114"/>
      <c r="BJ22" s="73" t="str">
        <f t="shared" si="23"/>
        <v/>
      </c>
      <c r="BK22" s="73">
        <f t="shared" si="24"/>
        <v>1</v>
      </c>
      <c r="BP22" s="114"/>
      <c r="BQ22" s="114"/>
      <c r="BR22" s="114"/>
      <c r="BS22" s="114"/>
      <c r="BT22" s="114"/>
      <c r="BU22" s="114"/>
      <c r="BV22" s="114"/>
      <c r="BW22" s="114"/>
      <c r="BX22" s="126"/>
      <c r="BY22" s="126"/>
      <c r="BZ22" s="93" t="str">
        <f t="shared" si="25"/>
        <v/>
      </c>
      <c r="CA22" s="73">
        <f t="shared" si="26"/>
        <v>1</v>
      </c>
      <c r="CE22" s="72"/>
      <c r="CF22" s="72"/>
      <c r="CG22" s="72"/>
      <c r="CH22" s="84"/>
      <c r="CI22" s="84"/>
      <c r="CJ22" s="84"/>
      <c r="CK22" s="84"/>
      <c r="CL22" s="72" t="str">
        <f t="shared" si="27"/>
        <v xml:space="preserve"> </v>
      </c>
      <c r="CM22" s="72" t="str">
        <f t="shared" si="8"/>
        <v xml:space="preserve"> </v>
      </c>
      <c r="CN22" s="72" t="str">
        <f t="shared" si="9"/>
        <v xml:space="preserve"> </v>
      </c>
      <c r="CO22" s="72" t="str">
        <f t="shared" si="10"/>
        <v/>
      </c>
      <c r="CP22" s="72"/>
      <c r="CQ22" s="78" t="e">
        <f t="shared" si="28"/>
        <v>#VALUE!</v>
      </c>
      <c r="CR22" s="109"/>
      <c r="CS22" s="109"/>
      <c r="CT22" s="109"/>
      <c r="CU22" s="109"/>
      <c r="CV22" s="79"/>
      <c r="CW22" s="79"/>
      <c r="CY22" s="132"/>
      <c r="CZ22" s="95">
        <f t="shared" si="29"/>
        <v>0</v>
      </c>
      <c r="DA22" s="95">
        <f>IF(CZ22=0,CZ20,CZ22)</f>
        <v>0</v>
      </c>
      <c r="DC22" s="73">
        <f t="shared" si="30"/>
        <v>0</v>
      </c>
      <c r="DD22" s="73">
        <f t="shared" si="40"/>
        <v>0</v>
      </c>
    </row>
    <row r="23" spans="1:108" ht="12" customHeight="1">
      <c r="A23" s="18"/>
      <c r="B23" s="18">
        <f t="shared" si="0"/>
        <v>7</v>
      </c>
      <c r="C23" s="27" t="str">
        <f>CONCATENATE(B23,"C")</f>
        <v>7C</v>
      </c>
      <c r="D23" s="52"/>
      <c r="E23" s="127"/>
      <c r="F23" s="35"/>
      <c r="G23" s="8" t="str">
        <f t="shared" si="1"/>
        <v/>
      </c>
      <c r="H23" s="35"/>
      <c r="I23" s="8" t="str">
        <f t="shared" si="11"/>
        <v/>
      </c>
      <c r="J23" s="40"/>
      <c r="K23" s="49" t="str">
        <f t="shared" si="2"/>
        <v/>
      </c>
      <c r="L23" s="35"/>
      <c r="M23" s="29" t="str">
        <f t="shared" si="3"/>
        <v/>
      </c>
      <c r="N23" s="121"/>
      <c r="O23" s="117"/>
      <c r="P23" s="121"/>
      <c r="Q23" s="117"/>
      <c r="R23" s="121"/>
      <c r="S23" s="122"/>
      <c r="T23" s="117"/>
      <c r="U23" s="120"/>
      <c r="V23" s="19" t="str">
        <f t="shared" si="12"/>
        <v/>
      </c>
      <c r="W23" s="9" t="str">
        <f t="shared" si="43"/>
        <v/>
      </c>
      <c r="X23" s="67"/>
      <c r="Y23" s="67"/>
      <c r="Z23" s="71" t="str">
        <f t="shared" si="41"/>
        <v/>
      </c>
      <c r="AA23" s="71" t="str">
        <f t="shared" si="14"/>
        <v/>
      </c>
      <c r="AB23" s="91" t="str">
        <f t="shared" si="31"/>
        <v/>
      </c>
      <c r="AC23" s="92" t="str">
        <f t="shared" si="32"/>
        <v/>
      </c>
      <c r="AD23" s="93" t="str">
        <f t="shared" si="15"/>
        <v/>
      </c>
      <c r="AE23" s="93" t="str">
        <f t="shared" si="33"/>
        <v/>
      </c>
      <c r="AF23" s="73">
        <f t="shared" si="34"/>
        <v>1</v>
      </c>
      <c r="AI23" s="73" t="str">
        <f t="shared" si="16"/>
        <v/>
      </c>
      <c r="AJ23" s="73">
        <f t="shared" si="17"/>
        <v>1</v>
      </c>
      <c r="AK23" s="73" t="str">
        <f t="shared" si="18"/>
        <v/>
      </c>
      <c r="AL23" s="73">
        <f t="shared" si="35"/>
        <v>1</v>
      </c>
      <c r="AN23" s="73" t="str">
        <f t="shared" si="19"/>
        <v/>
      </c>
      <c r="AO23" s="73">
        <f t="shared" si="36"/>
        <v>1</v>
      </c>
      <c r="AQ23" s="73" t="str">
        <f t="shared" si="4"/>
        <v/>
      </c>
      <c r="AR23" s="73">
        <f t="shared" si="37"/>
        <v>0</v>
      </c>
      <c r="AT23" s="73" t="str">
        <f t="shared" si="5"/>
        <v/>
      </c>
      <c r="AU23" s="73">
        <f t="shared" si="38"/>
        <v>1</v>
      </c>
      <c r="AW23" s="73" t="str">
        <f t="shared" si="6"/>
        <v/>
      </c>
      <c r="AX23" s="73">
        <f t="shared" si="39"/>
        <v>1</v>
      </c>
      <c r="AZ23" s="115"/>
      <c r="BA23" s="74">
        <f t="shared" si="7"/>
        <v>0</v>
      </c>
      <c r="BB23" s="73" t="str">
        <f t="shared" si="20"/>
        <v/>
      </c>
      <c r="BC23" s="114"/>
      <c r="BD23" s="94"/>
      <c r="BE23" s="114"/>
      <c r="BF23" s="73" t="str">
        <f t="shared" si="21"/>
        <v/>
      </c>
      <c r="BG23" s="73">
        <f t="shared" si="22"/>
        <v>1</v>
      </c>
      <c r="BH23" s="114"/>
      <c r="BJ23" s="73" t="str">
        <f t="shared" si="23"/>
        <v/>
      </c>
      <c r="BK23" s="73">
        <f t="shared" si="24"/>
        <v>1</v>
      </c>
      <c r="BP23" s="114"/>
      <c r="BQ23" s="114"/>
      <c r="BR23" s="114"/>
      <c r="BS23" s="114"/>
      <c r="BT23" s="114"/>
      <c r="BU23" s="114"/>
      <c r="BV23" s="114"/>
      <c r="BW23" s="114"/>
      <c r="BX23" s="126"/>
      <c r="BY23" s="126"/>
      <c r="BZ23" s="93" t="str">
        <f t="shared" si="25"/>
        <v/>
      </c>
      <c r="CA23" s="73">
        <f t="shared" si="26"/>
        <v>1</v>
      </c>
      <c r="CE23" s="72"/>
      <c r="CF23" s="72"/>
      <c r="CG23" s="72"/>
      <c r="CH23" s="84"/>
      <c r="CI23" s="84"/>
      <c r="CJ23" s="84"/>
      <c r="CK23" s="84"/>
      <c r="CL23" s="72" t="str">
        <f t="shared" si="27"/>
        <v xml:space="preserve"> </v>
      </c>
      <c r="CM23" s="72" t="str">
        <f t="shared" si="8"/>
        <v xml:space="preserve"> </v>
      </c>
      <c r="CN23" s="72" t="str">
        <f t="shared" si="9"/>
        <v xml:space="preserve"> </v>
      </c>
      <c r="CO23" s="72" t="str">
        <f t="shared" si="10"/>
        <v/>
      </c>
      <c r="CP23" s="72"/>
      <c r="CQ23" s="78" t="e">
        <f t="shared" si="28"/>
        <v>#VALUE!</v>
      </c>
      <c r="CR23" s="109"/>
      <c r="CS23" s="109"/>
      <c r="CT23" s="109"/>
      <c r="CU23" s="109"/>
      <c r="CV23" s="79"/>
      <c r="CW23" s="79"/>
      <c r="CY23" s="132"/>
      <c r="CZ23" s="95">
        <f t="shared" si="29"/>
        <v>0</v>
      </c>
      <c r="DA23" s="95">
        <f>IF(CZ23=0,,CZ23)</f>
        <v>0</v>
      </c>
      <c r="DC23" s="73">
        <f t="shared" si="30"/>
        <v>0</v>
      </c>
      <c r="DD23" s="73">
        <f t="shared" si="40"/>
        <v>0</v>
      </c>
    </row>
    <row r="24" spans="1:108" ht="12" customHeight="1">
      <c r="A24" s="18"/>
      <c r="B24" s="18" t="str">
        <f t="shared" si="0"/>
        <v/>
      </c>
      <c r="C24" s="27" t="str">
        <f>CONCATENATE(B26,"A")</f>
        <v>8A</v>
      </c>
      <c r="D24" s="52"/>
      <c r="E24" s="127"/>
      <c r="F24" s="35"/>
      <c r="G24" s="8" t="str">
        <f t="shared" si="1"/>
        <v/>
      </c>
      <c r="H24" s="35"/>
      <c r="I24" s="8" t="str">
        <f t="shared" si="11"/>
        <v/>
      </c>
      <c r="J24" s="40"/>
      <c r="K24" s="49" t="str">
        <f t="shared" si="2"/>
        <v/>
      </c>
      <c r="L24" s="35"/>
      <c r="M24" s="29" t="str">
        <f t="shared" si="3"/>
        <v/>
      </c>
      <c r="N24" s="121"/>
      <c r="O24" s="117" t="str">
        <f t="shared" ref="O24" si="56">IF(ISBLANK(N24),"",IF(N24=0,$CX$2,CY24))</f>
        <v/>
      </c>
      <c r="P24" s="121"/>
      <c r="Q24" s="122" t="str">
        <f>IF(ISBLANK(P24),"",IF(P24=0,$CJ$2,CR24))</f>
        <v/>
      </c>
      <c r="R24" s="121"/>
      <c r="S24" s="122" t="str">
        <f>IF(ISBLANK(R24),"",IF(R24=0,$CM$2,CU24))</f>
        <v/>
      </c>
      <c r="T24" s="117" t="str">
        <f t="shared" si="52"/>
        <v/>
      </c>
      <c r="U24" s="120" t="str">
        <f>IF(ISNUMBER(T24),VLOOKUP(BX24,BZ:CA,2,FALSE),"")</f>
        <v/>
      </c>
      <c r="V24" s="19" t="str">
        <f t="shared" si="12"/>
        <v/>
      </c>
      <c r="W24" s="20" t="str">
        <f t="shared" si="43"/>
        <v/>
      </c>
      <c r="X24" s="67"/>
      <c r="Y24" s="67"/>
      <c r="Z24" s="71" t="str">
        <f t="shared" si="41"/>
        <v/>
      </c>
      <c r="AA24" s="71" t="str">
        <f t="shared" si="14"/>
        <v/>
      </c>
      <c r="AB24" s="91" t="str">
        <f t="shared" si="31"/>
        <v/>
      </c>
      <c r="AC24" s="92" t="str">
        <f t="shared" si="32"/>
        <v/>
      </c>
      <c r="AD24" s="93" t="str">
        <f t="shared" si="15"/>
        <v/>
      </c>
      <c r="AE24" s="93" t="str">
        <f t="shared" si="33"/>
        <v/>
      </c>
      <c r="AF24" s="73">
        <f t="shared" si="34"/>
        <v>1</v>
      </c>
      <c r="AI24" s="73" t="str">
        <f t="shared" si="16"/>
        <v/>
      </c>
      <c r="AJ24" s="73">
        <f t="shared" si="17"/>
        <v>1</v>
      </c>
      <c r="AK24" s="73" t="str">
        <f t="shared" si="18"/>
        <v/>
      </c>
      <c r="AL24" s="73">
        <f t="shared" si="35"/>
        <v>1</v>
      </c>
      <c r="AN24" s="73" t="str">
        <f t="shared" si="19"/>
        <v/>
      </c>
      <c r="AO24" s="73">
        <f t="shared" si="36"/>
        <v>1</v>
      </c>
      <c r="AQ24" s="73" t="str">
        <f t="shared" si="4"/>
        <v/>
      </c>
      <c r="AR24" s="73">
        <f t="shared" si="37"/>
        <v>0</v>
      </c>
      <c r="AT24" s="73" t="str">
        <f t="shared" si="5"/>
        <v/>
      </c>
      <c r="AU24" s="73">
        <f t="shared" si="38"/>
        <v>1</v>
      </c>
      <c r="AW24" s="73" t="str">
        <f t="shared" si="6"/>
        <v/>
      </c>
      <c r="AX24" s="73">
        <f t="shared" si="39"/>
        <v>1</v>
      </c>
      <c r="AZ24" s="115">
        <f>IF(R24,R24+0,)</f>
        <v>0</v>
      </c>
      <c r="BA24" s="74">
        <f t="shared" si="7"/>
        <v>0</v>
      </c>
      <c r="BB24" s="73" t="str">
        <f t="shared" si="20"/>
        <v/>
      </c>
      <c r="BC24" s="114">
        <f>IF(ISNUMBER(AZ24),VLOOKUP(AZ24,BA:BB,2,FALSE),"")</f>
        <v>1</v>
      </c>
      <c r="BD24" s="94"/>
      <c r="BE24" s="114" t="str">
        <f>T24</f>
        <v/>
      </c>
      <c r="BF24" s="73" t="str">
        <f t="shared" si="21"/>
        <v/>
      </c>
      <c r="BG24" s="73">
        <f t="shared" si="22"/>
        <v>1</v>
      </c>
      <c r="BH24" s="114" t="str">
        <f>IF(ISNUMBER(BE24),VLOOKUP(BE24,BF:BG,2,FALSE),"")</f>
        <v/>
      </c>
      <c r="BJ24" s="73" t="str">
        <f t="shared" si="23"/>
        <v/>
      </c>
      <c r="BK24" s="73">
        <f t="shared" si="24"/>
        <v>1</v>
      </c>
      <c r="BP24" s="114" t="str">
        <f>T24</f>
        <v/>
      </c>
      <c r="BQ24" s="114">
        <f>SUM(G24,G25,G26)</f>
        <v>0</v>
      </c>
      <c r="BR24" s="123">
        <f>SUM(M24,M25,M26)</f>
        <v>0</v>
      </c>
      <c r="BS24" s="123">
        <f>SUM(I24,I25,I26)</f>
        <v>0</v>
      </c>
      <c r="BT24" s="123" t="str">
        <f>Q24</f>
        <v/>
      </c>
      <c r="BU24" s="123" t="str">
        <f>O24</f>
        <v/>
      </c>
      <c r="BV24" s="123">
        <f>SUM(K24,K25,K26)</f>
        <v>0</v>
      </c>
      <c r="BW24" s="123" t="str">
        <f>S24</f>
        <v/>
      </c>
      <c r="BX24" s="126" t="str">
        <f>IF(ISNUMBER(T24),CONCATENATE(BP24+100,BQ24+100,BS24+100,BV24+100,BR24+100,BU24+100,BT24+100,BW24+100)+0,"")</f>
        <v/>
      </c>
      <c r="BY24" s="126" t="str">
        <f>IF(ISNUMBER(SMALL(BX:BX,ROW()-2)),SMALL(BX:BX,ROW()-2),"")</f>
        <v/>
      </c>
      <c r="BZ24" s="93" t="str">
        <f t="shared" si="25"/>
        <v/>
      </c>
      <c r="CA24" s="73">
        <f t="shared" si="26"/>
        <v>1</v>
      </c>
      <c r="CE24" s="72"/>
      <c r="CF24" s="72"/>
      <c r="CG24" s="72"/>
      <c r="CH24" s="84"/>
      <c r="CI24" s="84"/>
      <c r="CJ24" s="84"/>
      <c r="CK24" s="84"/>
      <c r="CL24" s="72" t="str">
        <f t="shared" si="27"/>
        <v xml:space="preserve"> </v>
      </c>
      <c r="CM24" s="72" t="str">
        <f t="shared" si="8"/>
        <v xml:space="preserve"> </v>
      </c>
      <c r="CN24" s="72" t="str">
        <f t="shared" si="9"/>
        <v xml:space="preserve"> </v>
      </c>
      <c r="CO24" s="72" t="str">
        <f t="shared" si="10"/>
        <v/>
      </c>
      <c r="CP24" s="72"/>
      <c r="CQ24" s="78" t="e">
        <f t="shared" si="28"/>
        <v>#VALUE!</v>
      </c>
      <c r="CR24" s="109" t="str">
        <f>VLOOKUP(P24,AT:AU,2,FALSE)</f>
        <v xml:space="preserve"> </v>
      </c>
      <c r="CS24" s="109" t="str">
        <f t="shared" ref="CS24" si="57">IF(ISNUMBER(N24),VLOOKUP(N24,AW:AX,2,FALSE),"")</f>
        <v/>
      </c>
      <c r="CT24" s="109" t="e">
        <f>CS24-1</f>
        <v>#VALUE!</v>
      </c>
      <c r="CU24" s="109" t="str">
        <f>IF(ISNUMBER(R24),BC24,"")</f>
        <v/>
      </c>
      <c r="CV24" s="79"/>
      <c r="CW24" s="79"/>
      <c r="CY24" s="132" t="str">
        <f>IF(ISNUMBER(N24),VLOOKUP(N24,DC:DD,2,FALSE),"")</f>
        <v/>
      </c>
      <c r="CZ24" s="95">
        <f t="shared" si="29"/>
        <v>0</v>
      </c>
      <c r="DA24" s="95">
        <f>IF(CZ24=0,CZ23,CZ24)</f>
        <v>0</v>
      </c>
      <c r="DC24" s="73">
        <f t="shared" si="30"/>
        <v>0</v>
      </c>
      <c r="DD24" s="73">
        <f t="shared" si="40"/>
        <v>0</v>
      </c>
    </row>
    <row r="25" spans="1:108" ht="12" customHeight="1">
      <c r="A25" s="18"/>
      <c r="B25" s="18" t="str">
        <f t="shared" si="0"/>
        <v/>
      </c>
      <c r="C25" s="27" t="str">
        <f>CONCATENATE(B26,"B")</f>
        <v>8B</v>
      </c>
      <c r="D25" s="52"/>
      <c r="E25" s="127"/>
      <c r="F25" s="35"/>
      <c r="G25" s="8" t="str">
        <f t="shared" si="1"/>
        <v/>
      </c>
      <c r="H25" s="35"/>
      <c r="I25" s="8" t="str">
        <f t="shared" si="11"/>
        <v/>
      </c>
      <c r="J25" s="40"/>
      <c r="K25" s="49" t="str">
        <f t="shared" si="2"/>
        <v/>
      </c>
      <c r="L25" s="35"/>
      <c r="M25" s="29" t="str">
        <f t="shared" si="3"/>
        <v/>
      </c>
      <c r="N25" s="121"/>
      <c r="O25" s="117"/>
      <c r="P25" s="121"/>
      <c r="Q25" s="122"/>
      <c r="R25" s="121"/>
      <c r="S25" s="122"/>
      <c r="T25" s="117"/>
      <c r="U25" s="120"/>
      <c r="V25" s="19" t="str">
        <f t="shared" si="12"/>
        <v/>
      </c>
      <c r="W25" s="20" t="str">
        <f t="shared" si="43"/>
        <v/>
      </c>
      <c r="X25" s="67"/>
      <c r="Y25" s="67"/>
      <c r="Z25" s="71" t="str">
        <f t="shared" si="41"/>
        <v/>
      </c>
      <c r="AA25" s="71" t="str">
        <f t="shared" si="14"/>
        <v/>
      </c>
      <c r="AB25" s="91" t="str">
        <f t="shared" si="31"/>
        <v/>
      </c>
      <c r="AC25" s="92" t="str">
        <f t="shared" si="32"/>
        <v/>
      </c>
      <c r="AD25" s="93" t="str">
        <f t="shared" si="15"/>
        <v/>
      </c>
      <c r="AE25" s="93" t="str">
        <f t="shared" si="33"/>
        <v/>
      </c>
      <c r="AF25" s="73">
        <f t="shared" si="34"/>
        <v>1</v>
      </c>
      <c r="AI25" s="73" t="str">
        <f t="shared" si="16"/>
        <v/>
      </c>
      <c r="AJ25" s="73">
        <f t="shared" si="17"/>
        <v>1</v>
      </c>
      <c r="AK25" s="73" t="str">
        <f t="shared" si="18"/>
        <v/>
      </c>
      <c r="AL25" s="73">
        <f t="shared" si="35"/>
        <v>1</v>
      </c>
      <c r="AN25" s="73" t="str">
        <f t="shared" si="19"/>
        <v/>
      </c>
      <c r="AO25" s="73">
        <f t="shared" si="36"/>
        <v>1</v>
      </c>
      <c r="AQ25" s="73" t="str">
        <f t="shared" si="4"/>
        <v/>
      </c>
      <c r="AR25" s="73">
        <f t="shared" si="37"/>
        <v>0</v>
      </c>
      <c r="AT25" s="73" t="str">
        <f t="shared" si="5"/>
        <v/>
      </c>
      <c r="AU25" s="73">
        <f t="shared" si="38"/>
        <v>1</v>
      </c>
      <c r="AW25" s="73" t="str">
        <f t="shared" si="6"/>
        <v/>
      </c>
      <c r="AX25" s="73">
        <f t="shared" si="39"/>
        <v>1</v>
      </c>
      <c r="AZ25" s="115"/>
      <c r="BA25" s="74">
        <f t="shared" si="7"/>
        <v>0</v>
      </c>
      <c r="BB25" s="73" t="str">
        <f t="shared" si="20"/>
        <v/>
      </c>
      <c r="BC25" s="114"/>
      <c r="BD25" s="94"/>
      <c r="BE25" s="114"/>
      <c r="BF25" s="73" t="str">
        <f t="shared" si="21"/>
        <v/>
      </c>
      <c r="BG25" s="73">
        <f t="shared" si="22"/>
        <v>1</v>
      </c>
      <c r="BH25" s="114"/>
      <c r="BJ25" s="73" t="str">
        <f t="shared" si="23"/>
        <v/>
      </c>
      <c r="BK25" s="73">
        <f t="shared" si="24"/>
        <v>1</v>
      </c>
      <c r="BP25" s="114"/>
      <c r="BQ25" s="114"/>
      <c r="BR25" s="114"/>
      <c r="BS25" s="114"/>
      <c r="BT25" s="114"/>
      <c r="BU25" s="114"/>
      <c r="BV25" s="114"/>
      <c r="BW25" s="114"/>
      <c r="BX25" s="126"/>
      <c r="BY25" s="126"/>
      <c r="BZ25" s="93" t="str">
        <f t="shared" si="25"/>
        <v/>
      </c>
      <c r="CA25" s="73">
        <f t="shared" si="26"/>
        <v>1</v>
      </c>
      <c r="CE25" s="72"/>
      <c r="CF25" s="72"/>
      <c r="CG25" s="72"/>
      <c r="CH25" s="84"/>
      <c r="CI25" s="84"/>
      <c r="CJ25" s="84"/>
      <c r="CK25" s="84"/>
      <c r="CL25" s="72" t="str">
        <f t="shared" si="27"/>
        <v xml:space="preserve"> </v>
      </c>
      <c r="CM25" s="72" t="str">
        <f t="shared" si="8"/>
        <v xml:space="preserve"> </v>
      </c>
      <c r="CN25" s="72" t="str">
        <f t="shared" si="9"/>
        <v xml:space="preserve"> </v>
      </c>
      <c r="CO25" s="72" t="str">
        <f t="shared" si="10"/>
        <v/>
      </c>
      <c r="CP25" s="72"/>
      <c r="CQ25" s="78" t="e">
        <f t="shared" si="28"/>
        <v>#VALUE!</v>
      </c>
      <c r="CR25" s="109"/>
      <c r="CS25" s="109"/>
      <c r="CT25" s="109"/>
      <c r="CU25" s="109"/>
      <c r="CV25" s="79"/>
      <c r="CW25" s="79"/>
      <c r="CY25" s="132"/>
      <c r="CZ25" s="95">
        <f t="shared" si="29"/>
        <v>0</v>
      </c>
      <c r="DA25" s="95">
        <f>IF(CZ25=0,CZ23,CZ25)</f>
        <v>0</v>
      </c>
      <c r="DC25" s="73">
        <f t="shared" si="30"/>
        <v>0</v>
      </c>
      <c r="DD25" s="73">
        <f t="shared" si="40"/>
        <v>0</v>
      </c>
    </row>
    <row r="26" spans="1:108" ht="12" customHeight="1">
      <c r="A26" s="18"/>
      <c r="B26" s="18">
        <f t="shared" si="0"/>
        <v>8</v>
      </c>
      <c r="C26" s="27" t="str">
        <f>CONCATENATE(B26,"C")</f>
        <v>8C</v>
      </c>
      <c r="D26" s="52"/>
      <c r="E26" s="127"/>
      <c r="F26" s="35"/>
      <c r="G26" s="8" t="str">
        <f t="shared" si="1"/>
        <v/>
      </c>
      <c r="H26" s="35"/>
      <c r="I26" s="8" t="str">
        <f t="shared" si="11"/>
        <v/>
      </c>
      <c r="J26" s="40"/>
      <c r="K26" s="49" t="str">
        <f t="shared" si="2"/>
        <v/>
      </c>
      <c r="L26" s="35"/>
      <c r="M26" s="29" t="str">
        <f t="shared" si="3"/>
        <v/>
      </c>
      <c r="N26" s="121"/>
      <c r="O26" s="117"/>
      <c r="P26" s="121"/>
      <c r="Q26" s="122"/>
      <c r="R26" s="121"/>
      <c r="S26" s="122"/>
      <c r="T26" s="117"/>
      <c r="U26" s="120"/>
      <c r="V26" s="19" t="str">
        <f t="shared" si="12"/>
        <v/>
      </c>
      <c r="W26" s="20" t="str">
        <f t="shared" si="43"/>
        <v/>
      </c>
      <c r="X26" s="67"/>
      <c r="Y26" s="67"/>
      <c r="Z26" s="71" t="str">
        <f t="shared" si="41"/>
        <v/>
      </c>
      <c r="AA26" s="71" t="str">
        <f t="shared" si="14"/>
        <v/>
      </c>
      <c r="AB26" s="91" t="str">
        <f t="shared" si="31"/>
        <v/>
      </c>
      <c r="AC26" s="92" t="str">
        <f t="shared" si="32"/>
        <v/>
      </c>
      <c r="AD26" s="93" t="str">
        <f t="shared" si="15"/>
        <v/>
      </c>
      <c r="AE26" s="93" t="str">
        <f t="shared" si="33"/>
        <v/>
      </c>
      <c r="AF26" s="73">
        <f t="shared" si="34"/>
        <v>1</v>
      </c>
      <c r="AI26" s="73" t="str">
        <f t="shared" si="16"/>
        <v/>
      </c>
      <c r="AJ26" s="73">
        <f t="shared" si="17"/>
        <v>1</v>
      </c>
      <c r="AK26" s="73" t="str">
        <f t="shared" si="18"/>
        <v/>
      </c>
      <c r="AL26" s="73">
        <f t="shared" si="35"/>
        <v>1</v>
      </c>
      <c r="AN26" s="73" t="str">
        <f t="shared" si="19"/>
        <v/>
      </c>
      <c r="AO26" s="73">
        <f t="shared" si="36"/>
        <v>1</v>
      </c>
      <c r="AQ26" s="73" t="str">
        <f t="shared" si="4"/>
        <v/>
      </c>
      <c r="AR26" s="73">
        <f t="shared" si="37"/>
        <v>0</v>
      </c>
      <c r="AT26" s="73" t="str">
        <f t="shared" si="5"/>
        <v/>
      </c>
      <c r="AU26" s="73">
        <f t="shared" si="38"/>
        <v>1</v>
      </c>
      <c r="AW26" s="73" t="str">
        <f t="shared" si="6"/>
        <v/>
      </c>
      <c r="AX26" s="73">
        <f t="shared" si="39"/>
        <v>1</v>
      </c>
      <c r="AZ26" s="115"/>
      <c r="BA26" s="74">
        <f t="shared" si="7"/>
        <v>0</v>
      </c>
      <c r="BB26" s="73" t="str">
        <f t="shared" si="20"/>
        <v/>
      </c>
      <c r="BC26" s="114"/>
      <c r="BD26" s="94"/>
      <c r="BE26" s="114"/>
      <c r="BF26" s="73" t="str">
        <f t="shared" si="21"/>
        <v/>
      </c>
      <c r="BG26" s="73">
        <f t="shared" si="22"/>
        <v>1</v>
      </c>
      <c r="BH26" s="114"/>
      <c r="BJ26" s="73" t="str">
        <f t="shared" si="23"/>
        <v/>
      </c>
      <c r="BK26" s="73">
        <f t="shared" si="24"/>
        <v>1</v>
      </c>
      <c r="BP26" s="114"/>
      <c r="BQ26" s="114"/>
      <c r="BR26" s="114"/>
      <c r="BS26" s="114"/>
      <c r="BT26" s="114"/>
      <c r="BU26" s="114"/>
      <c r="BV26" s="114"/>
      <c r="BW26" s="114"/>
      <c r="BX26" s="126"/>
      <c r="BY26" s="126"/>
      <c r="BZ26" s="93" t="str">
        <f t="shared" si="25"/>
        <v/>
      </c>
      <c r="CA26" s="73">
        <f t="shared" si="26"/>
        <v>1</v>
      </c>
      <c r="CE26" s="72"/>
      <c r="CF26" s="72"/>
      <c r="CG26" s="72"/>
      <c r="CH26" s="84"/>
      <c r="CI26" s="84"/>
      <c r="CJ26" s="84"/>
      <c r="CK26" s="84"/>
      <c r="CL26" s="72" t="str">
        <f t="shared" si="27"/>
        <v xml:space="preserve"> </v>
      </c>
      <c r="CM26" s="72" t="str">
        <f t="shared" si="8"/>
        <v xml:space="preserve"> </v>
      </c>
      <c r="CN26" s="72" t="str">
        <f t="shared" si="9"/>
        <v xml:space="preserve"> </v>
      </c>
      <c r="CO26" s="72" t="str">
        <f t="shared" si="10"/>
        <v/>
      </c>
      <c r="CP26" s="72"/>
      <c r="CQ26" s="78" t="e">
        <f t="shared" si="28"/>
        <v>#VALUE!</v>
      </c>
      <c r="CR26" s="109"/>
      <c r="CS26" s="109"/>
      <c r="CT26" s="109"/>
      <c r="CU26" s="109"/>
      <c r="CV26" s="79"/>
      <c r="CW26" s="79"/>
      <c r="CY26" s="132"/>
      <c r="CZ26" s="95">
        <f t="shared" si="29"/>
        <v>0</v>
      </c>
      <c r="DA26" s="95">
        <f>IF(CZ26=0,,CZ26)</f>
        <v>0</v>
      </c>
      <c r="DC26" s="73">
        <f t="shared" si="30"/>
        <v>0</v>
      </c>
      <c r="DD26" s="73">
        <f t="shared" si="40"/>
        <v>0</v>
      </c>
    </row>
    <row r="27" spans="1:108" ht="12" customHeight="1">
      <c r="A27" s="18"/>
      <c r="B27" s="18" t="str">
        <f t="shared" si="0"/>
        <v/>
      </c>
      <c r="C27" s="27" t="str">
        <f>CONCATENATE(B29,"A")</f>
        <v>9A</v>
      </c>
      <c r="D27" s="52"/>
      <c r="E27" s="127"/>
      <c r="F27" s="35"/>
      <c r="G27" s="8" t="str">
        <f t="shared" si="1"/>
        <v/>
      </c>
      <c r="H27" s="35"/>
      <c r="I27" s="8" t="str">
        <f t="shared" si="11"/>
        <v/>
      </c>
      <c r="J27" s="40"/>
      <c r="K27" s="49" t="str">
        <f t="shared" si="2"/>
        <v/>
      </c>
      <c r="L27" s="35"/>
      <c r="M27" s="29" t="str">
        <f t="shared" si="3"/>
        <v/>
      </c>
      <c r="N27" s="121"/>
      <c r="O27" s="117" t="str">
        <f t="shared" ref="O27" si="58">IF(ISBLANK(N27),"",IF(N27=0,$CX$2,CY27))</f>
        <v/>
      </c>
      <c r="P27" s="121"/>
      <c r="Q27" s="117" t="str">
        <f>IF(ISBLANK(P27),"",IF(P27=0,$CJ$2,CR27))</f>
        <v/>
      </c>
      <c r="R27" s="121"/>
      <c r="S27" s="122" t="str">
        <f>IF(ISBLANK(R27),"",IF(R27=0,$CM$2,CU27))</f>
        <v/>
      </c>
      <c r="T27" s="117" t="str">
        <f t="shared" si="52"/>
        <v/>
      </c>
      <c r="U27" s="120" t="str">
        <f>IF(ISNUMBER(T27),VLOOKUP(BX27,BZ:CA,2,FALSE),"")</f>
        <v/>
      </c>
      <c r="V27" s="19" t="str">
        <f t="shared" si="12"/>
        <v/>
      </c>
      <c r="W27" s="9" t="str">
        <f t="shared" si="43"/>
        <v/>
      </c>
      <c r="X27" s="67"/>
      <c r="Y27" s="67"/>
      <c r="Z27" s="71" t="str">
        <f t="shared" si="41"/>
        <v/>
      </c>
      <c r="AA27" s="71" t="str">
        <f t="shared" si="14"/>
        <v/>
      </c>
      <c r="AB27" s="91" t="str">
        <f t="shared" si="31"/>
        <v/>
      </c>
      <c r="AC27" s="92" t="str">
        <f t="shared" si="32"/>
        <v/>
      </c>
      <c r="AD27" s="93" t="str">
        <f t="shared" si="15"/>
        <v/>
      </c>
      <c r="AE27" s="93" t="str">
        <f t="shared" si="33"/>
        <v/>
      </c>
      <c r="AF27" s="73">
        <f t="shared" si="34"/>
        <v>1</v>
      </c>
      <c r="AI27" s="73" t="str">
        <f t="shared" si="16"/>
        <v/>
      </c>
      <c r="AJ27" s="73">
        <f t="shared" si="17"/>
        <v>1</v>
      </c>
      <c r="AK27" s="73" t="str">
        <f t="shared" si="18"/>
        <v/>
      </c>
      <c r="AL27" s="73">
        <f t="shared" si="35"/>
        <v>1</v>
      </c>
      <c r="AN27" s="73" t="str">
        <f t="shared" si="19"/>
        <v/>
      </c>
      <c r="AO27" s="73">
        <f t="shared" si="36"/>
        <v>1</v>
      </c>
      <c r="AQ27" s="73" t="str">
        <f t="shared" si="4"/>
        <v/>
      </c>
      <c r="AR27" s="73">
        <f t="shared" si="37"/>
        <v>0</v>
      </c>
      <c r="AT27" s="73" t="str">
        <f t="shared" si="5"/>
        <v/>
      </c>
      <c r="AU27" s="73">
        <f t="shared" si="38"/>
        <v>1</v>
      </c>
      <c r="AW27" s="73" t="str">
        <f t="shared" si="6"/>
        <v/>
      </c>
      <c r="AX27" s="73">
        <f t="shared" si="39"/>
        <v>1</v>
      </c>
      <c r="AZ27" s="115">
        <f>IF(R27,R27+0,)</f>
        <v>0</v>
      </c>
      <c r="BA27" s="74">
        <f t="shared" si="7"/>
        <v>0</v>
      </c>
      <c r="BB27" s="73" t="str">
        <f t="shared" si="20"/>
        <v/>
      </c>
      <c r="BC27" s="114">
        <f>IF(ISNUMBER(AZ27),VLOOKUP(AZ27,BA:BB,2,FALSE),"")</f>
        <v>1</v>
      </c>
      <c r="BD27" s="94"/>
      <c r="BE27" s="114" t="str">
        <f>T27</f>
        <v/>
      </c>
      <c r="BF27" s="73" t="str">
        <f t="shared" si="21"/>
        <v/>
      </c>
      <c r="BG27" s="73">
        <f t="shared" si="22"/>
        <v>1</v>
      </c>
      <c r="BH27" s="114" t="str">
        <f>IF(ISNUMBER(BE27),VLOOKUP(BE27,BF:BG,2,FALSE),"")</f>
        <v/>
      </c>
      <c r="BJ27" s="73" t="str">
        <f t="shared" si="23"/>
        <v/>
      </c>
      <c r="BK27" s="73">
        <f t="shared" si="24"/>
        <v>1</v>
      </c>
      <c r="BP27" s="114" t="str">
        <f>T27</f>
        <v/>
      </c>
      <c r="BQ27" s="114">
        <f>SUM(G27,G28,G29)</f>
        <v>0</v>
      </c>
      <c r="BR27" s="123">
        <f>SUM(M27,M28,M29)</f>
        <v>0</v>
      </c>
      <c r="BS27" s="123">
        <f>SUM(I27,I28,I29)</f>
        <v>0</v>
      </c>
      <c r="BT27" s="123" t="str">
        <f>Q27</f>
        <v/>
      </c>
      <c r="BU27" s="123" t="str">
        <f>O27</f>
        <v/>
      </c>
      <c r="BV27" s="123">
        <f>SUM(K27,K28,K29)</f>
        <v>0</v>
      </c>
      <c r="BW27" s="123" t="str">
        <f>S27</f>
        <v/>
      </c>
      <c r="BX27" s="126" t="str">
        <f>IF(ISNUMBER(T27),CONCATENATE(BP27+100,BQ27+100,BS27+100,BV27+100,BR27+100,BU27+100,BT27+100,BW27+100)+0,"")</f>
        <v/>
      </c>
      <c r="BY27" s="126" t="str">
        <f>IF(ISNUMBER(SMALL(BX:BX,ROW()-2)),SMALL(BX:BX,ROW()-2),"")</f>
        <v/>
      </c>
      <c r="BZ27" s="93" t="str">
        <f t="shared" si="25"/>
        <v/>
      </c>
      <c r="CA27" s="73">
        <f t="shared" si="26"/>
        <v>1</v>
      </c>
      <c r="CE27" s="72"/>
      <c r="CF27" s="72"/>
      <c r="CG27" s="72"/>
      <c r="CH27" s="84"/>
      <c r="CI27" s="84"/>
      <c r="CJ27" s="84"/>
      <c r="CK27" s="84"/>
      <c r="CL27" s="72" t="str">
        <f t="shared" si="27"/>
        <v xml:space="preserve"> </v>
      </c>
      <c r="CM27" s="72" t="str">
        <f t="shared" si="8"/>
        <v xml:space="preserve"> </v>
      </c>
      <c r="CN27" s="72" t="str">
        <f t="shared" si="9"/>
        <v xml:space="preserve"> </v>
      </c>
      <c r="CO27" s="72" t="str">
        <f t="shared" si="10"/>
        <v/>
      </c>
      <c r="CP27" s="72"/>
      <c r="CQ27" s="78" t="e">
        <f t="shared" si="28"/>
        <v>#VALUE!</v>
      </c>
      <c r="CR27" s="109" t="str">
        <f>VLOOKUP(P27,AT:AU,2,FALSE)</f>
        <v xml:space="preserve"> </v>
      </c>
      <c r="CS27" s="109" t="str">
        <f t="shared" ref="CS27" si="59">IF(ISNUMBER(N27),VLOOKUP(N27,AW:AX,2,FALSE),"")</f>
        <v/>
      </c>
      <c r="CT27" s="109" t="e">
        <f>CS27-1</f>
        <v>#VALUE!</v>
      </c>
      <c r="CU27" s="109" t="str">
        <f>IF(ISNUMBER(R27),BC27,"")</f>
        <v/>
      </c>
      <c r="CV27" s="79"/>
      <c r="CW27" s="79"/>
      <c r="CY27" s="132" t="str">
        <f>IF(ISNUMBER(N27),VLOOKUP(N27,DC:DD,2,FALSE),"")</f>
        <v/>
      </c>
      <c r="CZ27" s="95">
        <f t="shared" si="29"/>
        <v>0</v>
      </c>
      <c r="DA27" s="95">
        <f>IF(CZ27=0,CZ26,CZ27)</f>
        <v>0</v>
      </c>
      <c r="DC27" s="73">
        <f t="shared" si="30"/>
        <v>0</v>
      </c>
      <c r="DD27" s="73">
        <f t="shared" si="40"/>
        <v>0</v>
      </c>
    </row>
    <row r="28" spans="1:108" ht="12" customHeight="1">
      <c r="A28" s="18"/>
      <c r="B28" s="18" t="str">
        <f t="shared" si="0"/>
        <v/>
      </c>
      <c r="C28" s="27" t="str">
        <f>CONCATENATE(B29,"B")</f>
        <v>9B</v>
      </c>
      <c r="D28" s="52"/>
      <c r="E28" s="127"/>
      <c r="F28" s="35"/>
      <c r="G28" s="8" t="str">
        <f t="shared" si="1"/>
        <v/>
      </c>
      <c r="H28" s="35"/>
      <c r="I28" s="8" t="str">
        <f t="shared" si="11"/>
        <v/>
      </c>
      <c r="J28" s="40"/>
      <c r="K28" s="49" t="str">
        <f t="shared" si="2"/>
        <v/>
      </c>
      <c r="L28" s="35"/>
      <c r="M28" s="29" t="str">
        <f t="shared" si="3"/>
        <v/>
      </c>
      <c r="N28" s="121"/>
      <c r="O28" s="117"/>
      <c r="P28" s="121"/>
      <c r="Q28" s="117"/>
      <c r="R28" s="121"/>
      <c r="S28" s="122"/>
      <c r="T28" s="117"/>
      <c r="U28" s="120"/>
      <c r="V28" s="19" t="str">
        <f t="shared" si="12"/>
        <v/>
      </c>
      <c r="W28" s="9" t="str">
        <f t="shared" si="43"/>
        <v/>
      </c>
      <c r="X28" s="67"/>
      <c r="Y28" s="67"/>
      <c r="Z28" s="71" t="str">
        <f t="shared" si="41"/>
        <v/>
      </c>
      <c r="AA28" s="71" t="str">
        <f t="shared" si="14"/>
        <v/>
      </c>
      <c r="AB28" s="91" t="str">
        <f t="shared" si="31"/>
        <v/>
      </c>
      <c r="AC28" s="92" t="str">
        <f t="shared" si="32"/>
        <v/>
      </c>
      <c r="AD28" s="93" t="str">
        <f t="shared" si="15"/>
        <v/>
      </c>
      <c r="AE28" s="93" t="str">
        <f t="shared" si="33"/>
        <v/>
      </c>
      <c r="AF28" s="73">
        <f t="shared" si="34"/>
        <v>1</v>
      </c>
      <c r="AI28" s="73" t="str">
        <f t="shared" si="16"/>
        <v/>
      </c>
      <c r="AJ28" s="73">
        <f t="shared" si="17"/>
        <v>1</v>
      </c>
      <c r="AK28" s="73" t="str">
        <f t="shared" si="18"/>
        <v/>
      </c>
      <c r="AL28" s="73">
        <f t="shared" si="35"/>
        <v>1</v>
      </c>
      <c r="AN28" s="73" t="str">
        <f t="shared" si="19"/>
        <v/>
      </c>
      <c r="AO28" s="73">
        <f t="shared" si="36"/>
        <v>1</v>
      </c>
      <c r="AQ28" s="73" t="str">
        <f t="shared" si="4"/>
        <v/>
      </c>
      <c r="AR28" s="73">
        <f t="shared" si="37"/>
        <v>0</v>
      </c>
      <c r="AT28" s="73" t="str">
        <f t="shared" si="5"/>
        <v/>
      </c>
      <c r="AU28" s="73">
        <f t="shared" si="38"/>
        <v>1</v>
      </c>
      <c r="AW28" s="73" t="str">
        <f t="shared" si="6"/>
        <v/>
      </c>
      <c r="AX28" s="73">
        <f t="shared" si="39"/>
        <v>1</v>
      </c>
      <c r="AZ28" s="115"/>
      <c r="BA28" s="74">
        <f t="shared" si="7"/>
        <v>0</v>
      </c>
      <c r="BB28" s="73" t="str">
        <f t="shared" si="20"/>
        <v/>
      </c>
      <c r="BC28" s="114"/>
      <c r="BD28" s="94"/>
      <c r="BE28" s="114"/>
      <c r="BF28" s="73" t="str">
        <f t="shared" si="21"/>
        <v/>
      </c>
      <c r="BG28" s="73">
        <f t="shared" si="22"/>
        <v>1</v>
      </c>
      <c r="BH28" s="114"/>
      <c r="BJ28" s="73" t="str">
        <f t="shared" si="23"/>
        <v/>
      </c>
      <c r="BK28" s="73">
        <f t="shared" si="24"/>
        <v>1</v>
      </c>
      <c r="BP28" s="114"/>
      <c r="BQ28" s="114"/>
      <c r="BR28" s="114"/>
      <c r="BS28" s="114"/>
      <c r="BT28" s="114"/>
      <c r="BU28" s="114"/>
      <c r="BV28" s="114"/>
      <c r="BW28" s="114"/>
      <c r="BX28" s="126"/>
      <c r="BY28" s="126"/>
      <c r="BZ28" s="93" t="str">
        <f t="shared" si="25"/>
        <v/>
      </c>
      <c r="CA28" s="73">
        <f t="shared" si="26"/>
        <v>1</v>
      </c>
      <c r="CE28" s="72"/>
      <c r="CF28" s="72"/>
      <c r="CG28" s="72"/>
      <c r="CH28" s="84"/>
      <c r="CI28" s="84"/>
      <c r="CJ28" s="84"/>
      <c r="CK28" s="84"/>
      <c r="CL28" s="72" t="str">
        <f t="shared" si="27"/>
        <v xml:space="preserve"> </v>
      </c>
      <c r="CM28" s="72" t="str">
        <f t="shared" si="8"/>
        <v xml:space="preserve"> </v>
      </c>
      <c r="CN28" s="72" t="str">
        <f t="shared" si="9"/>
        <v xml:space="preserve"> </v>
      </c>
      <c r="CO28" s="72" t="str">
        <f t="shared" si="10"/>
        <v/>
      </c>
      <c r="CP28" s="72"/>
      <c r="CQ28" s="78" t="e">
        <f t="shared" si="28"/>
        <v>#VALUE!</v>
      </c>
      <c r="CR28" s="109"/>
      <c r="CS28" s="109"/>
      <c r="CT28" s="109"/>
      <c r="CU28" s="109"/>
      <c r="CV28" s="79"/>
      <c r="CW28" s="79"/>
      <c r="CY28" s="132"/>
      <c r="CZ28" s="95">
        <f t="shared" si="29"/>
        <v>0</v>
      </c>
      <c r="DA28" s="95">
        <f>IF(CZ28=0,CZ26,CZ28)</f>
        <v>0</v>
      </c>
      <c r="DC28" s="73">
        <f t="shared" si="30"/>
        <v>0</v>
      </c>
      <c r="DD28" s="73">
        <f t="shared" si="40"/>
        <v>0</v>
      </c>
    </row>
    <row r="29" spans="1:108" ht="12" customHeight="1">
      <c r="A29" s="18"/>
      <c r="B29" s="18">
        <f t="shared" si="0"/>
        <v>9</v>
      </c>
      <c r="C29" s="27" t="str">
        <f>CONCATENATE(B29,"C")</f>
        <v>9C</v>
      </c>
      <c r="D29" s="52"/>
      <c r="E29" s="127"/>
      <c r="F29" s="35"/>
      <c r="G29" s="8" t="str">
        <f t="shared" si="1"/>
        <v/>
      </c>
      <c r="H29" s="35"/>
      <c r="I29" s="8" t="str">
        <f t="shared" si="11"/>
        <v/>
      </c>
      <c r="J29" s="40"/>
      <c r="K29" s="49" t="str">
        <f t="shared" si="2"/>
        <v/>
      </c>
      <c r="L29" s="35"/>
      <c r="M29" s="29" t="str">
        <f t="shared" si="3"/>
        <v/>
      </c>
      <c r="N29" s="121"/>
      <c r="O29" s="117"/>
      <c r="P29" s="121"/>
      <c r="Q29" s="117"/>
      <c r="R29" s="121"/>
      <c r="S29" s="122"/>
      <c r="T29" s="117"/>
      <c r="U29" s="120"/>
      <c r="V29" s="19" t="str">
        <f t="shared" si="12"/>
        <v/>
      </c>
      <c r="W29" s="9" t="str">
        <f t="shared" si="43"/>
        <v/>
      </c>
      <c r="X29" s="67"/>
      <c r="Y29" s="67"/>
      <c r="Z29" s="71" t="str">
        <f t="shared" si="41"/>
        <v/>
      </c>
      <c r="AA29" s="71" t="str">
        <f t="shared" si="14"/>
        <v/>
      </c>
      <c r="AB29" s="91" t="str">
        <f t="shared" si="31"/>
        <v/>
      </c>
      <c r="AC29" s="92" t="str">
        <f t="shared" si="32"/>
        <v/>
      </c>
      <c r="AD29" s="93" t="str">
        <f t="shared" si="15"/>
        <v/>
      </c>
      <c r="AE29" s="93" t="str">
        <f t="shared" si="33"/>
        <v/>
      </c>
      <c r="AF29" s="73">
        <f t="shared" si="34"/>
        <v>1</v>
      </c>
      <c r="AI29" s="73" t="str">
        <f t="shared" si="16"/>
        <v/>
      </c>
      <c r="AJ29" s="73">
        <f t="shared" si="17"/>
        <v>1</v>
      </c>
      <c r="AK29" s="73" t="str">
        <f t="shared" si="18"/>
        <v/>
      </c>
      <c r="AL29" s="73">
        <f t="shared" si="35"/>
        <v>1</v>
      </c>
      <c r="AN29" s="73" t="str">
        <f t="shared" si="19"/>
        <v/>
      </c>
      <c r="AO29" s="73">
        <f t="shared" si="36"/>
        <v>1</v>
      </c>
      <c r="AQ29" s="73" t="str">
        <f t="shared" si="4"/>
        <v/>
      </c>
      <c r="AR29" s="73">
        <f t="shared" si="37"/>
        <v>0</v>
      </c>
      <c r="AT29" s="73" t="str">
        <f t="shared" si="5"/>
        <v/>
      </c>
      <c r="AU29" s="73">
        <f t="shared" si="38"/>
        <v>1</v>
      </c>
      <c r="AW29" s="73" t="str">
        <f t="shared" si="6"/>
        <v/>
      </c>
      <c r="AX29" s="73">
        <f t="shared" si="39"/>
        <v>1</v>
      </c>
      <c r="AZ29" s="115"/>
      <c r="BA29" s="74">
        <f t="shared" si="7"/>
        <v>0</v>
      </c>
      <c r="BB29" s="73" t="str">
        <f t="shared" si="20"/>
        <v/>
      </c>
      <c r="BC29" s="114"/>
      <c r="BD29" s="94"/>
      <c r="BE29" s="114"/>
      <c r="BF29" s="73" t="str">
        <f t="shared" si="21"/>
        <v/>
      </c>
      <c r="BG29" s="73">
        <f t="shared" si="22"/>
        <v>1</v>
      </c>
      <c r="BH29" s="114"/>
      <c r="BJ29" s="73" t="str">
        <f t="shared" si="23"/>
        <v/>
      </c>
      <c r="BK29" s="73">
        <f t="shared" si="24"/>
        <v>1</v>
      </c>
      <c r="BP29" s="114"/>
      <c r="BQ29" s="114"/>
      <c r="BR29" s="114"/>
      <c r="BS29" s="114"/>
      <c r="BT29" s="114"/>
      <c r="BU29" s="114"/>
      <c r="BV29" s="114"/>
      <c r="BW29" s="114"/>
      <c r="BX29" s="126"/>
      <c r="BY29" s="126"/>
      <c r="BZ29" s="93" t="str">
        <f t="shared" si="25"/>
        <v/>
      </c>
      <c r="CA29" s="73">
        <f t="shared" si="26"/>
        <v>1</v>
      </c>
      <c r="CE29" s="72"/>
      <c r="CF29" s="72"/>
      <c r="CG29" s="72"/>
      <c r="CH29" s="84"/>
      <c r="CI29" s="84"/>
      <c r="CJ29" s="84"/>
      <c r="CK29" s="84"/>
      <c r="CL29" s="72" t="str">
        <f t="shared" si="27"/>
        <v xml:space="preserve"> </v>
      </c>
      <c r="CM29" s="72" t="str">
        <f t="shared" si="8"/>
        <v xml:space="preserve"> </v>
      </c>
      <c r="CN29" s="72" t="str">
        <f t="shared" si="9"/>
        <v xml:space="preserve"> </v>
      </c>
      <c r="CO29" s="72" t="str">
        <f t="shared" si="10"/>
        <v/>
      </c>
      <c r="CP29" s="72"/>
      <c r="CQ29" s="78" t="e">
        <f t="shared" si="28"/>
        <v>#VALUE!</v>
      </c>
      <c r="CR29" s="109"/>
      <c r="CS29" s="109"/>
      <c r="CT29" s="109"/>
      <c r="CU29" s="109"/>
      <c r="CV29" s="79"/>
      <c r="CW29" s="79"/>
      <c r="CY29" s="132"/>
      <c r="CZ29" s="95">
        <f t="shared" si="29"/>
        <v>0</v>
      </c>
      <c r="DA29" s="95">
        <f>IF(CZ29=0,,CZ29)</f>
        <v>0</v>
      </c>
      <c r="DC29" s="73">
        <f t="shared" si="30"/>
        <v>0</v>
      </c>
      <c r="DD29" s="73">
        <f t="shared" si="40"/>
        <v>0</v>
      </c>
    </row>
    <row r="30" spans="1:108" ht="12" customHeight="1">
      <c r="A30" s="18"/>
      <c r="B30" s="18" t="str">
        <f t="shared" si="0"/>
        <v/>
      </c>
      <c r="C30" s="27" t="str">
        <f>CONCATENATE(B32,"A")</f>
        <v>10A</v>
      </c>
      <c r="D30" s="52"/>
      <c r="E30" s="127"/>
      <c r="F30" s="35"/>
      <c r="G30" s="8" t="str">
        <f t="shared" si="1"/>
        <v/>
      </c>
      <c r="H30" s="35"/>
      <c r="I30" s="8" t="str">
        <f t="shared" si="11"/>
        <v/>
      </c>
      <c r="J30" s="40"/>
      <c r="K30" s="49" t="str">
        <f t="shared" si="2"/>
        <v/>
      </c>
      <c r="L30" s="35"/>
      <c r="M30" s="29" t="str">
        <f t="shared" si="3"/>
        <v/>
      </c>
      <c r="N30" s="121"/>
      <c r="O30" s="117" t="str">
        <f t="shared" ref="O30:O48" si="60">IF(ISBLANK(N30),"",IF(N30=0,$CX$2,CY30))</f>
        <v/>
      </c>
      <c r="P30" s="121"/>
      <c r="Q30" s="117" t="str">
        <f>IF(ISBLANK(P30),"",IF(P30=0,$CJ$2,CR30))</f>
        <v/>
      </c>
      <c r="R30" s="121"/>
      <c r="S30" s="122" t="str">
        <f>IF(ISBLANK(R30),"",IF(R30=0,$CM$2,CU30))</f>
        <v/>
      </c>
      <c r="T30" s="117" t="str">
        <f t="shared" si="52"/>
        <v/>
      </c>
      <c r="U30" s="120" t="str">
        <f>IF(ISNUMBER(T30),VLOOKUP(BX30,BZ:CA,2,FALSE),"")</f>
        <v/>
      </c>
      <c r="V30" s="19" t="str">
        <f t="shared" si="12"/>
        <v/>
      </c>
      <c r="W30" s="20" t="str">
        <f t="shared" si="43"/>
        <v/>
      </c>
      <c r="X30" s="67"/>
      <c r="Y30" s="67"/>
      <c r="Z30" s="71" t="str">
        <f t="shared" si="41"/>
        <v/>
      </c>
      <c r="AA30" s="71" t="str">
        <f t="shared" si="14"/>
        <v/>
      </c>
      <c r="AB30" s="91" t="str">
        <f t="shared" si="31"/>
        <v/>
      </c>
      <c r="AC30" s="92" t="str">
        <f t="shared" si="32"/>
        <v/>
      </c>
      <c r="AD30" s="93" t="str">
        <f t="shared" si="15"/>
        <v/>
      </c>
      <c r="AE30" s="93" t="str">
        <f t="shared" si="33"/>
        <v/>
      </c>
      <c r="AF30" s="73">
        <f t="shared" si="34"/>
        <v>1</v>
      </c>
      <c r="AI30" s="73" t="str">
        <f t="shared" si="16"/>
        <v/>
      </c>
      <c r="AJ30" s="73">
        <f t="shared" si="17"/>
        <v>1</v>
      </c>
      <c r="AK30" s="73" t="str">
        <f t="shared" si="18"/>
        <v/>
      </c>
      <c r="AL30" s="73">
        <f t="shared" si="35"/>
        <v>1</v>
      </c>
      <c r="AN30" s="73" t="str">
        <f t="shared" si="19"/>
        <v/>
      </c>
      <c r="AO30" s="73">
        <f t="shared" si="36"/>
        <v>1</v>
      </c>
      <c r="AQ30" s="73" t="str">
        <f t="shared" si="4"/>
        <v/>
      </c>
      <c r="AR30" s="73">
        <f t="shared" si="37"/>
        <v>0</v>
      </c>
      <c r="AT30" s="73" t="str">
        <f t="shared" si="5"/>
        <v/>
      </c>
      <c r="AU30" s="73">
        <f t="shared" si="38"/>
        <v>1</v>
      </c>
      <c r="AW30" s="73" t="str">
        <f t="shared" si="6"/>
        <v/>
      </c>
      <c r="AX30" s="73">
        <f t="shared" si="39"/>
        <v>1</v>
      </c>
      <c r="AZ30" s="115">
        <f>IF(R30,R30+0,)</f>
        <v>0</v>
      </c>
      <c r="BA30" s="74">
        <f t="shared" si="7"/>
        <v>0</v>
      </c>
      <c r="BB30" s="73" t="str">
        <f t="shared" si="20"/>
        <v/>
      </c>
      <c r="BC30" s="114">
        <f>IF(ISNUMBER(AZ30),VLOOKUP(AZ30,BA:BB,2,FALSE),"")</f>
        <v>1</v>
      </c>
      <c r="BD30" s="94"/>
      <c r="BE30" s="114" t="str">
        <f>T30</f>
        <v/>
      </c>
      <c r="BF30" s="73" t="str">
        <f t="shared" si="21"/>
        <v/>
      </c>
      <c r="BG30" s="73">
        <f t="shared" si="22"/>
        <v>1</v>
      </c>
      <c r="BH30" s="114" t="str">
        <f>IF(ISNUMBER(BE30),VLOOKUP(BE30,BF:BG,2,FALSE),"")</f>
        <v/>
      </c>
      <c r="BJ30" s="73" t="str">
        <f t="shared" si="23"/>
        <v/>
      </c>
      <c r="BK30" s="73">
        <f t="shared" si="24"/>
        <v>1</v>
      </c>
      <c r="BP30" s="114" t="str">
        <f>T30</f>
        <v/>
      </c>
      <c r="BQ30" s="114">
        <f>SUM(G30,G31,G32)</f>
        <v>0</v>
      </c>
      <c r="BR30" s="123">
        <f>SUM(M30,M31,M32)</f>
        <v>0</v>
      </c>
      <c r="BS30" s="123">
        <f>SUM(I30,I31,I32)</f>
        <v>0</v>
      </c>
      <c r="BT30" s="123" t="str">
        <f>Q30</f>
        <v/>
      </c>
      <c r="BU30" s="123" t="str">
        <f>O30</f>
        <v/>
      </c>
      <c r="BV30" s="123">
        <f>SUM(K30,K31,K32)</f>
        <v>0</v>
      </c>
      <c r="BW30" s="123" t="str">
        <f>S30</f>
        <v/>
      </c>
      <c r="BX30" s="126" t="str">
        <f>IF(ISNUMBER(T30),CONCATENATE(BP30+100,BQ30+100,BS30+100,BV30+100,BR30+100,BU30+100,BT30+100,BW30+100)+0,"")</f>
        <v/>
      </c>
      <c r="BY30" s="126" t="str">
        <f>IF(ISNUMBER(SMALL(BX:BX,ROW()-2)),SMALL(BX:BX,ROW()-2),"")</f>
        <v/>
      </c>
      <c r="BZ30" s="93" t="str">
        <f t="shared" si="25"/>
        <v/>
      </c>
      <c r="CA30" s="73">
        <f t="shared" si="26"/>
        <v>1</v>
      </c>
      <c r="CE30" s="72"/>
      <c r="CF30" s="72"/>
      <c r="CG30" s="72"/>
      <c r="CH30" s="84"/>
      <c r="CI30" s="84"/>
      <c r="CJ30" s="84"/>
      <c r="CK30" s="84"/>
      <c r="CL30" s="72" t="str">
        <f t="shared" si="27"/>
        <v xml:space="preserve"> </v>
      </c>
      <c r="CM30" s="72" t="str">
        <f t="shared" si="8"/>
        <v xml:space="preserve"> </v>
      </c>
      <c r="CN30" s="72" t="str">
        <f t="shared" si="9"/>
        <v xml:space="preserve"> </v>
      </c>
      <c r="CO30" s="72" t="str">
        <f t="shared" si="10"/>
        <v/>
      </c>
      <c r="CP30" s="72"/>
      <c r="CQ30" s="78" t="e">
        <f t="shared" si="28"/>
        <v>#VALUE!</v>
      </c>
      <c r="CR30" s="109" t="str">
        <f>VLOOKUP(P30,AT:AU,2,FALSE)</f>
        <v xml:space="preserve"> </v>
      </c>
      <c r="CS30" s="109" t="str">
        <f t="shared" ref="CS30" si="61">IF(ISNUMBER(N30),VLOOKUP(N30,AW:AX,2,FALSE),"")</f>
        <v/>
      </c>
      <c r="CT30" s="109" t="e">
        <f>CS30-1</f>
        <v>#VALUE!</v>
      </c>
      <c r="CU30" s="109" t="str">
        <f>IF(ISNUMBER(R30),BC30,"")</f>
        <v/>
      </c>
      <c r="CV30" s="79"/>
      <c r="CW30" s="79"/>
      <c r="CY30" s="132" t="str">
        <f>IF(ISNUMBER(N30),VLOOKUP(N30,DC:DD,2,FALSE),"")</f>
        <v/>
      </c>
      <c r="CZ30" s="95">
        <f t="shared" si="29"/>
        <v>0</v>
      </c>
      <c r="DA30" s="95">
        <f>IF(CZ30=0,CZ29,CZ30)</f>
        <v>0</v>
      </c>
      <c r="DC30" s="73">
        <f t="shared" si="30"/>
        <v>0</v>
      </c>
      <c r="DD30" s="73">
        <f t="shared" si="40"/>
        <v>0</v>
      </c>
    </row>
    <row r="31" spans="1:108" ht="12" customHeight="1">
      <c r="A31" s="18"/>
      <c r="B31" s="18" t="str">
        <f t="shared" si="0"/>
        <v/>
      </c>
      <c r="C31" s="27" t="str">
        <f>CONCATENATE(B32,"B")</f>
        <v>10B</v>
      </c>
      <c r="D31" s="52"/>
      <c r="E31" s="127"/>
      <c r="F31" s="35"/>
      <c r="G31" s="8" t="str">
        <f t="shared" si="1"/>
        <v/>
      </c>
      <c r="H31" s="35"/>
      <c r="I31" s="8" t="str">
        <f t="shared" si="11"/>
        <v/>
      </c>
      <c r="J31" s="40"/>
      <c r="K31" s="49" t="str">
        <f t="shared" si="2"/>
        <v/>
      </c>
      <c r="L31" s="35"/>
      <c r="M31" s="29" t="str">
        <f t="shared" si="3"/>
        <v/>
      </c>
      <c r="N31" s="121"/>
      <c r="O31" s="117"/>
      <c r="P31" s="121"/>
      <c r="Q31" s="117"/>
      <c r="R31" s="121"/>
      <c r="S31" s="122"/>
      <c r="T31" s="117"/>
      <c r="U31" s="120"/>
      <c r="V31" s="19" t="str">
        <f t="shared" si="12"/>
        <v/>
      </c>
      <c r="W31" s="20" t="str">
        <f t="shared" si="43"/>
        <v/>
      </c>
      <c r="X31" s="67"/>
      <c r="Y31" s="67"/>
      <c r="Z31" s="71" t="str">
        <f t="shared" si="41"/>
        <v/>
      </c>
      <c r="AA31" s="71" t="str">
        <f t="shared" si="14"/>
        <v/>
      </c>
      <c r="AB31" s="91" t="str">
        <f t="shared" si="31"/>
        <v/>
      </c>
      <c r="AC31" s="92" t="str">
        <f t="shared" si="32"/>
        <v/>
      </c>
      <c r="AD31" s="93" t="str">
        <f t="shared" si="15"/>
        <v/>
      </c>
      <c r="AE31" s="93" t="str">
        <f t="shared" si="33"/>
        <v/>
      </c>
      <c r="AF31" s="73">
        <f t="shared" si="34"/>
        <v>1</v>
      </c>
      <c r="AI31" s="73" t="str">
        <f t="shared" si="16"/>
        <v/>
      </c>
      <c r="AJ31" s="73">
        <f t="shared" si="17"/>
        <v>1</v>
      </c>
      <c r="AK31" s="73" t="str">
        <f t="shared" si="18"/>
        <v/>
      </c>
      <c r="AL31" s="73">
        <f t="shared" si="35"/>
        <v>1</v>
      </c>
      <c r="AN31" s="73" t="str">
        <f t="shared" si="19"/>
        <v/>
      </c>
      <c r="AO31" s="73">
        <f t="shared" si="36"/>
        <v>1</v>
      </c>
      <c r="AQ31" s="73" t="str">
        <f t="shared" si="4"/>
        <v/>
      </c>
      <c r="AR31" s="73">
        <f t="shared" si="37"/>
        <v>0</v>
      </c>
      <c r="AT31" s="73" t="str">
        <f t="shared" si="5"/>
        <v/>
      </c>
      <c r="AU31" s="73">
        <f t="shared" si="38"/>
        <v>1</v>
      </c>
      <c r="AW31" s="73" t="str">
        <f t="shared" si="6"/>
        <v/>
      </c>
      <c r="AX31" s="73">
        <f t="shared" si="39"/>
        <v>1</v>
      </c>
      <c r="AZ31" s="115"/>
      <c r="BA31" s="74">
        <f t="shared" si="7"/>
        <v>0</v>
      </c>
      <c r="BB31" s="73" t="str">
        <f t="shared" si="20"/>
        <v/>
      </c>
      <c r="BC31" s="114"/>
      <c r="BD31" s="94"/>
      <c r="BE31" s="114"/>
      <c r="BF31" s="73" t="str">
        <f t="shared" si="21"/>
        <v/>
      </c>
      <c r="BG31" s="73">
        <f t="shared" si="22"/>
        <v>1</v>
      </c>
      <c r="BH31" s="114"/>
      <c r="BJ31" s="73" t="str">
        <f t="shared" si="23"/>
        <v/>
      </c>
      <c r="BK31" s="73">
        <f t="shared" si="24"/>
        <v>1</v>
      </c>
      <c r="BP31" s="114"/>
      <c r="BQ31" s="114"/>
      <c r="BR31" s="114"/>
      <c r="BS31" s="114"/>
      <c r="BT31" s="114"/>
      <c r="BU31" s="114"/>
      <c r="BV31" s="114"/>
      <c r="BW31" s="114"/>
      <c r="BX31" s="126"/>
      <c r="BY31" s="126"/>
      <c r="BZ31" s="93" t="str">
        <f t="shared" si="25"/>
        <v/>
      </c>
      <c r="CA31" s="73">
        <f t="shared" si="26"/>
        <v>1</v>
      </c>
      <c r="CE31" s="72"/>
      <c r="CF31" s="72"/>
      <c r="CG31" s="72"/>
      <c r="CH31" s="84"/>
      <c r="CI31" s="84"/>
      <c r="CJ31" s="84"/>
      <c r="CK31" s="84"/>
      <c r="CL31" s="72" t="str">
        <f t="shared" si="27"/>
        <v xml:space="preserve"> </v>
      </c>
      <c r="CM31" s="72" t="str">
        <f t="shared" si="8"/>
        <v xml:space="preserve"> </v>
      </c>
      <c r="CN31" s="72" t="str">
        <f t="shared" si="9"/>
        <v xml:space="preserve"> </v>
      </c>
      <c r="CO31" s="72" t="str">
        <f t="shared" si="10"/>
        <v/>
      </c>
      <c r="CP31" s="72"/>
      <c r="CQ31" s="78" t="e">
        <f t="shared" si="28"/>
        <v>#VALUE!</v>
      </c>
      <c r="CR31" s="109"/>
      <c r="CS31" s="109"/>
      <c r="CT31" s="109"/>
      <c r="CU31" s="109"/>
      <c r="CV31" s="79"/>
      <c r="CW31" s="79"/>
      <c r="CY31" s="132"/>
      <c r="CZ31" s="95">
        <f t="shared" si="29"/>
        <v>0</v>
      </c>
      <c r="DA31" s="95">
        <f>IF(CZ31=0,,CZ31)</f>
        <v>0</v>
      </c>
      <c r="DC31" s="73">
        <f t="shared" si="30"/>
        <v>0</v>
      </c>
      <c r="DD31" s="73">
        <f t="shared" si="40"/>
        <v>0</v>
      </c>
    </row>
    <row r="32" spans="1:108" ht="12" customHeight="1">
      <c r="A32" s="18"/>
      <c r="B32" s="18">
        <f t="shared" si="0"/>
        <v>10</v>
      </c>
      <c r="C32" s="27" t="str">
        <f>CONCATENATE(B32,"C")</f>
        <v>10C</v>
      </c>
      <c r="D32" s="52"/>
      <c r="E32" s="127"/>
      <c r="F32" s="35"/>
      <c r="G32" s="8" t="str">
        <f t="shared" si="1"/>
        <v/>
      </c>
      <c r="H32" s="35"/>
      <c r="I32" s="8" t="str">
        <f t="shared" si="11"/>
        <v/>
      </c>
      <c r="J32" s="40"/>
      <c r="K32" s="49" t="str">
        <f t="shared" si="2"/>
        <v/>
      </c>
      <c r="L32" s="35"/>
      <c r="M32" s="29" t="str">
        <f t="shared" si="3"/>
        <v/>
      </c>
      <c r="N32" s="121"/>
      <c r="O32" s="117"/>
      <c r="P32" s="121"/>
      <c r="Q32" s="117"/>
      <c r="R32" s="121"/>
      <c r="S32" s="122"/>
      <c r="T32" s="117"/>
      <c r="U32" s="120"/>
      <c r="V32" s="19" t="str">
        <f t="shared" si="12"/>
        <v/>
      </c>
      <c r="W32" s="20" t="str">
        <f t="shared" si="43"/>
        <v/>
      </c>
      <c r="X32" s="67"/>
      <c r="Y32" s="67"/>
      <c r="Z32" s="71" t="str">
        <f t="shared" si="41"/>
        <v/>
      </c>
      <c r="AA32" s="71" t="str">
        <f t="shared" si="14"/>
        <v/>
      </c>
      <c r="AB32" s="91" t="str">
        <f t="shared" si="31"/>
        <v/>
      </c>
      <c r="AC32" s="92" t="str">
        <f t="shared" si="32"/>
        <v/>
      </c>
      <c r="AD32" s="93" t="str">
        <f t="shared" si="15"/>
        <v/>
      </c>
      <c r="AE32" s="93" t="str">
        <f t="shared" si="33"/>
        <v/>
      </c>
      <c r="AF32" s="73">
        <f t="shared" si="34"/>
        <v>1</v>
      </c>
      <c r="AI32" s="73" t="str">
        <f t="shared" si="16"/>
        <v/>
      </c>
      <c r="AJ32" s="73">
        <f t="shared" si="17"/>
        <v>1</v>
      </c>
      <c r="AK32" s="73" t="str">
        <f t="shared" si="18"/>
        <v/>
      </c>
      <c r="AL32" s="73">
        <f t="shared" si="35"/>
        <v>1</v>
      </c>
      <c r="AN32" s="73" t="str">
        <f t="shared" si="19"/>
        <v/>
      </c>
      <c r="AO32" s="73">
        <f t="shared" si="36"/>
        <v>1</v>
      </c>
      <c r="AQ32" s="73" t="str">
        <f t="shared" si="4"/>
        <v/>
      </c>
      <c r="AR32" s="73">
        <f t="shared" si="37"/>
        <v>0</v>
      </c>
      <c r="AT32" s="73" t="str">
        <f t="shared" si="5"/>
        <v/>
      </c>
      <c r="AU32" s="73">
        <f t="shared" si="38"/>
        <v>1</v>
      </c>
      <c r="AW32" s="73" t="str">
        <f t="shared" si="6"/>
        <v/>
      </c>
      <c r="AX32" s="73">
        <f t="shared" si="39"/>
        <v>1</v>
      </c>
      <c r="AZ32" s="115"/>
      <c r="BA32" s="74">
        <f t="shared" si="7"/>
        <v>0</v>
      </c>
      <c r="BB32" s="73" t="str">
        <f t="shared" si="20"/>
        <v/>
      </c>
      <c r="BC32" s="114"/>
      <c r="BD32" s="94"/>
      <c r="BE32" s="114"/>
      <c r="BF32" s="73" t="str">
        <f t="shared" si="21"/>
        <v/>
      </c>
      <c r="BG32" s="73">
        <f t="shared" si="22"/>
        <v>1</v>
      </c>
      <c r="BH32" s="114"/>
      <c r="BJ32" s="73" t="str">
        <f t="shared" si="23"/>
        <v/>
      </c>
      <c r="BK32" s="73">
        <f t="shared" si="24"/>
        <v>1</v>
      </c>
      <c r="BP32" s="114"/>
      <c r="BQ32" s="114"/>
      <c r="BR32" s="114"/>
      <c r="BS32" s="114"/>
      <c r="BT32" s="114"/>
      <c r="BU32" s="114"/>
      <c r="BV32" s="114"/>
      <c r="BW32" s="114"/>
      <c r="BX32" s="126"/>
      <c r="BY32" s="126"/>
      <c r="BZ32" s="93" t="str">
        <f t="shared" si="25"/>
        <v/>
      </c>
      <c r="CA32" s="73">
        <f t="shared" si="26"/>
        <v>1</v>
      </c>
      <c r="CE32" s="72"/>
      <c r="CF32" s="72"/>
      <c r="CG32" s="72"/>
      <c r="CH32" s="84"/>
      <c r="CI32" s="84"/>
      <c r="CJ32" s="84"/>
      <c r="CK32" s="84"/>
      <c r="CL32" s="72" t="str">
        <f t="shared" si="27"/>
        <v xml:space="preserve"> </v>
      </c>
      <c r="CM32" s="72" t="str">
        <f t="shared" si="8"/>
        <v xml:space="preserve"> </v>
      </c>
      <c r="CN32" s="72" t="str">
        <f t="shared" si="9"/>
        <v xml:space="preserve"> </v>
      </c>
      <c r="CO32" s="72" t="str">
        <f t="shared" si="10"/>
        <v/>
      </c>
      <c r="CP32" s="72"/>
      <c r="CQ32" s="78" t="e">
        <f t="shared" si="28"/>
        <v>#VALUE!</v>
      </c>
      <c r="CR32" s="109"/>
      <c r="CS32" s="109"/>
      <c r="CT32" s="109"/>
      <c r="CU32" s="109"/>
      <c r="CV32" s="79"/>
      <c r="CW32" s="79"/>
      <c r="CY32" s="132"/>
      <c r="CZ32" s="95">
        <f t="shared" si="29"/>
        <v>0</v>
      </c>
      <c r="DA32" s="95">
        <f>IF(CZ32=0,CZ31,CZ32)</f>
        <v>0</v>
      </c>
      <c r="DC32" s="73">
        <f t="shared" si="30"/>
        <v>0</v>
      </c>
      <c r="DD32" s="73">
        <f t="shared" si="40"/>
        <v>0</v>
      </c>
    </row>
    <row r="33" spans="1:108" ht="12" customHeight="1">
      <c r="A33" s="18"/>
      <c r="B33" s="18" t="str">
        <f t="shared" si="0"/>
        <v/>
      </c>
      <c r="C33" s="27" t="str">
        <f>CONCATENATE(B35,"A")</f>
        <v>11A</v>
      </c>
      <c r="D33" s="52"/>
      <c r="E33" s="127"/>
      <c r="F33" s="35"/>
      <c r="G33" s="8" t="str">
        <f t="shared" si="1"/>
        <v/>
      </c>
      <c r="H33" s="35"/>
      <c r="I33" s="8" t="str">
        <f t="shared" si="11"/>
        <v/>
      </c>
      <c r="J33" s="40"/>
      <c r="K33" s="49" t="str">
        <f t="shared" si="2"/>
        <v/>
      </c>
      <c r="L33" s="35"/>
      <c r="M33" s="29" t="str">
        <f t="shared" si="3"/>
        <v/>
      </c>
      <c r="N33" s="121"/>
      <c r="O33" s="117" t="str">
        <f t="shared" si="60"/>
        <v/>
      </c>
      <c r="P33" s="121"/>
      <c r="Q33" s="122" t="str">
        <f>IF(ISBLANK(P33),"",IF(P33=0,$CJ$2,CR33))</f>
        <v/>
      </c>
      <c r="R33" s="121"/>
      <c r="S33" s="122" t="str">
        <f>IF(ISBLANK(R33),"",IF(R33=0,$CM$2,CU33))</f>
        <v/>
      </c>
      <c r="T33" s="117" t="str">
        <f t="shared" si="52"/>
        <v/>
      </c>
      <c r="U33" s="120" t="str">
        <f>IF(ISNUMBER(T33),VLOOKUP(BX33,BZ:CA,2,FALSE),"")</f>
        <v/>
      </c>
      <c r="V33" s="19" t="str">
        <f t="shared" si="12"/>
        <v/>
      </c>
      <c r="W33" s="9" t="str">
        <f t="shared" si="43"/>
        <v/>
      </c>
      <c r="X33" s="67"/>
      <c r="Y33" s="67"/>
      <c r="Z33" s="71" t="str">
        <f t="shared" si="41"/>
        <v/>
      </c>
      <c r="AA33" s="71" t="str">
        <f t="shared" si="14"/>
        <v/>
      </c>
      <c r="AB33" s="91" t="str">
        <f t="shared" si="31"/>
        <v/>
      </c>
      <c r="AC33" s="92" t="str">
        <f t="shared" si="32"/>
        <v/>
      </c>
      <c r="AD33" s="93" t="str">
        <f t="shared" si="15"/>
        <v/>
      </c>
      <c r="AE33" s="93" t="str">
        <f t="shared" si="33"/>
        <v/>
      </c>
      <c r="AF33" s="73">
        <f t="shared" si="34"/>
        <v>1</v>
      </c>
      <c r="AI33" s="73" t="str">
        <f t="shared" si="16"/>
        <v/>
      </c>
      <c r="AJ33" s="73">
        <f t="shared" si="17"/>
        <v>1</v>
      </c>
      <c r="AK33" s="73" t="str">
        <f t="shared" si="18"/>
        <v/>
      </c>
      <c r="AL33" s="73">
        <f t="shared" si="35"/>
        <v>1</v>
      </c>
      <c r="AN33" s="73" t="str">
        <f t="shared" si="19"/>
        <v/>
      </c>
      <c r="AO33" s="73">
        <f t="shared" si="36"/>
        <v>1</v>
      </c>
      <c r="AQ33" s="73" t="str">
        <f t="shared" si="4"/>
        <v/>
      </c>
      <c r="AR33" s="73">
        <f t="shared" si="37"/>
        <v>0</v>
      </c>
      <c r="AT33" s="73" t="str">
        <f t="shared" si="5"/>
        <v/>
      </c>
      <c r="AU33" s="73">
        <f t="shared" si="38"/>
        <v>1</v>
      </c>
      <c r="AW33" s="73" t="str">
        <f t="shared" si="6"/>
        <v/>
      </c>
      <c r="AX33" s="73">
        <f t="shared" si="39"/>
        <v>1</v>
      </c>
      <c r="AZ33" s="115">
        <f>IF(R33,R33+0,)</f>
        <v>0</v>
      </c>
      <c r="BA33" s="74">
        <f t="shared" si="7"/>
        <v>0</v>
      </c>
      <c r="BB33" s="73" t="str">
        <f t="shared" si="20"/>
        <v/>
      </c>
      <c r="BC33" s="114">
        <f>IF(ISNUMBER(AZ33),VLOOKUP(AZ33,BA:BB,2,FALSE),"")</f>
        <v>1</v>
      </c>
      <c r="BD33" s="94"/>
      <c r="BE33" s="114" t="str">
        <f>T33</f>
        <v/>
      </c>
      <c r="BF33" s="73" t="str">
        <f t="shared" si="21"/>
        <v/>
      </c>
      <c r="BG33" s="73">
        <f t="shared" si="22"/>
        <v>1</v>
      </c>
      <c r="BH33" s="114" t="str">
        <f>IF(ISNUMBER(BE33),VLOOKUP(BE33,BF:BG,2,FALSE),"")</f>
        <v/>
      </c>
      <c r="BJ33" s="73" t="str">
        <f t="shared" si="23"/>
        <v/>
      </c>
      <c r="BK33" s="73">
        <f t="shared" si="24"/>
        <v>1</v>
      </c>
      <c r="BP33" s="114" t="str">
        <f>T33</f>
        <v/>
      </c>
      <c r="BQ33" s="114">
        <f>SUM(G33,G34,G35)</f>
        <v>0</v>
      </c>
      <c r="BR33" s="123">
        <f>SUM(M33,M34,M35)</f>
        <v>0</v>
      </c>
      <c r="BS33" s="123">
        <f>SUM(I33,I34,I35)</f>
        <v>0</v>
      </c>
      <c r="BT33" s="123" t="str">
        <f>Q33</f>
        <v/>
      </c>
      <c r="BU33" s="123" t="str">
        <f>O33</f>
        <v/>
      </c>
      <c r="BV33" s="123">
        <f>SUM(K33,K34,K35)</f>
        <v>0</v>
      </c>
      <c r="BW33" s="123" t="str">
        <f>S33</f>
        <v/>
      </c>
      <c r="BX33" s="126" t="str">
        <f>IF(ISNUMBER(T33),CONCATENATE(BP33+100,BQ33+100,BS33+100,BV33+100,BR33+100,BU33+100,BT33+100,BW33+100)+0,"")</f>
        <v/>
      </c>
      <c r="BY33" s="126" t="str">
        <f>IF(ISNUMBER(SMALL(BX:BX,ROW()-2)),SMALL(BX:BX,ROW()-2),"")</f>
        <v/>
      </c>
      <c r="BZ33" s="93" t="str">
        <f t="shared" si="25"/>
        <v/>
      </c>
      <c r="CA33" s="73">
        <f t="shared" si="26"/>
        <v>1</v>
      </c>
      <c r="CE33" s="72"/>
      <c r="CF33" s="72"/>
      <c r="CG33" s="72"/>
      <c r="CH33" s="84"/>
      <c r="CI33" s="84"/>
      <c r="CJ33" s="84"/>
      <c r="CK33" s="84"/>
      <c r="CL33" s="72" t="str">
        <f t="shared" si="27"/>
        <v xml:space="preserve"> </v>
      </c>
      <c r="CM33" s="72" t="str">
        <f t="shared" si="8"/>
        <v xml:space="preserve"> </v>
      </c>
      <c r="CN33" s="72" t="str">
        <f t="shared" si="9"/>
        <v xml:space="preserve"> </v>
      </c>
      <c r="CO33" s="72" t="str">
        <f t="shared" si="10"/>
        <v/>
      </c>
      <c r="CP33" s="72"/>
      <c r="CQ33" s="78" t="e">
        <f t="shared" si="28"/>
        <v>#VALUE!</v>
      </c>
      <c r="CR33" s="109" t="str">
        <f>VLOOKUP(P33,AT:AU,2,FALSE)</f>
        <v xml:space="preserve"> </v>
      </c>
      <c r="CS33" s="109" t="str">
        <f t="shared" ref="CS33" si="62">IF(ISNUMBER(N33),VLOOKUP(N33,AW:AX,2,FALSE),"")</f>
        <v/>
      </c>
      <c r="CT33" s="109" t="e">
        <f>CS33-1</f>
        <v>#VALUE!</v>
      </c>
      <c r="CU33" s="109" t="str">
        <f>IF(ISNUMBER(R33),BC33,"")</f>
        <v/>
      </c>
      <c r="CV33" s="79"/>
      <c r="CW33" s="79"/>
      <c r="CY33" s="132" t="str">
        <f>IF(ISNUMBER(N33),VLOOKUP(N33,DC:DD,2,FALSE),"")</f>
        <v/>
      </c>
      <c r="CZ33" s="95">
        <f t="shared" si="29"/>
        <v>0</v>
      </c>
      <c r="DA33" s="95">
        <f>IF(CZ33=0,CZ31,CZ33)</f>
        <v>0</v>
      </c>
      <c r="DC33" s="73">
        <f t="shared" si="30"/>
        <v>0</v>
      </c>
      <c r="DD33" s="73">
        <f t="shared" si="40"/>
        <v>0</v>
      </c>
    </row>
    <row r="34" spans="1:108" ht="12" customHeight="1">
      <c r="A34" s="18"/>
      <c r="B34" s="18" t="str">
        <f t="shared" si="0"/>
        <v/>
      </c>
      <c r="C34" s="27" t="str">
        <f>CONCATENATE(B35,"B")</f>
        <v>11B</v>
      </c>
      <c r="D34" s="52"/>
      <c r="E34" s="127"/>
      <c r="F34" s="35"/>
      <c r="G34" s="8" t="str">
        <f t="shared" si="1"/>
        <v/>
      </c>
      <c r="H34" s="35"/>
      <c r="I34" s="8" t="str">
        <f t="shared" si="11"/>
        <v/>
      </c>
      <c r="J34" s="40"/>
      <c r="K34" s="49" t="str">
        <f t="shared" si="2"/>
        <v/>
      </c>
      <c r="L34" s="35"/>
      <c r="M34" s="29" t="str">
        <f t="shared" si="3"/>
        <v/>
      </c>
      <c r="N34" s="121"/>
      <c r="O34" s="117"/>
      <c r="P34" s="121"/>
      <c r="Q34" s="122"/>
      <c r="R34" s="121"/>
      <c r="S34" s="122"/>
      <c r="T34" s="117"/>
      <c r="U34" s="120"/>
      <c r="V34" s="19" t="str">
        <f t="shared" si="12"/>
        <v/>
      </c>
      <c r="W34" s="9" t="str">
        <f t="shared" si="43"/>
        <v/>
      </c>
      <c r="X34" s="67"/>
      <c r="Y34" s="67"/>
      <c r="Z34" s="71" t="str">
        <f t="shared" si="41"/>
        <v/>
      </c>
      <c r="AA34" s="71" t="str">
        <f t="shared" si="14"/>
        <v/>
      </c>
      <c r="AB34" s="91" t="str">
        <f t="shared" si="31"/>
        <v/>
      </c>
      <c r="AC34" s="92" t="str">
        <f t="shared" si="32"/>
        <v/>
      </c>
      <c r="AD34" s="93" t="str">
        <f t="shared" si="15"/>
        <v/>
      </c>
      <c r="AE34" s="93" t="str">
        <f t="shared" si="33"/>
        <v/>
      </c>
      <c r="AF34" s="73">
        <f t="shared" si="34"/>
        <v>1</v>
      </c>
      <c r="AI34" s="73" t="str">
        <f t="shared" si="16"/>
        <v/>
      </c>
      <c r="AJ34" s="73">
        <f t="shared" si="17"/>
        <v>1</v>
      </c>
      <c r="AK34" s="73" t="str">
        <f t="shared" si="18"/>
        <v/>
      </c>
      <c r="AL34" s="73">
        <f t="shared" si="35"/>
        <v>1</v>
      </c>
      <c r="AN34" s="73" t="str">
        <f t="shared" si="19"/>
        <v/>
      </c>
      <c r="AO34" s="73">
        <f t="shared" si="36"/>
        <v>1</v>
      </c>
      <c r="AQ34" s="73" t="str">
        <f t="shared" si="4"/>
        <v/>
      </c>
      <c r="AR34" s="73">
        <f t="shared" si="37"/>
        <v>0</v>
      </c>
      <c r="AT34" s="73" t="str">
        <f t="shared" si="5"/>
        <v/>
      </c>
      <c r="AU34" s="73">
        <f t="shared" si="38"/>
        <v>1</v>
      </c>
      <c r="AW34" s="73" t="str">
        <f t="shared" si="6"/>
        <v/>
      </c>
      <c r="AX34" s="73">
        <f t="shared" si="39"/>
        <v>1</v>
      </c>
      <c r="AZ34" s="115"/>
      <c r="BA34" s="74">
        <f t="shared" si="7"/>
        <v>0</v>
      </c>
      <c r="BB34" s="73" t="str">
        <f t="shared" si="20"/>
        <v/>
      </c>
      <c r="BC34" s="114"/>
      <c r="BD34" s="94"/>
      <c r="BE34" s="114"/>
      <c r="BF34" s="73" t="str">
        <f t="shared" si="21"/>
        <v/>
      </c>
      <c r="BG34" s="73">
        <f t="shared" si="22"/>
        <v>1</v>
      </c>
      <c r="BH34" s="114"/>
      <c r="BJ34" s="73" t="str">
        <f t="shared" si="23"/>
        <v/>
      </c>
      <c r="BK34" s="73">
        <f t="shared" si="24"/>
        <v>1</v>
      </c>
      <c r="BP34" s="114"/>
      <c r="BQ34" s="114"/>
      <c r="BR34" s="114"/>
      <c r="BS34" s="114"/>
      <c r="BT34" s="114"/>
      <c r="BU34" s="114"/>
      <c r="BV34" s="114"/>
      <c r="BW34" s="114"/>
      <c r="BX34" s="126"/>
      <c r="BY34" s="126"/>
      <c r="BZ34" s="93" t="str">
        <f t="shared" si="25"/>
        <v/>
      </c>
      <c r="CA34" s="73">
        <f t="shared" si="26"/>
        <v>1</v>
      </c>
      <c r="CE34" s="72"/>
      <c r="CF34" s="72"/>
      <c r="CG34" s="72"/>
      <c r="CH34" s="84"/>
      <c r="CI34" s="84"/>
      <c r="CJ34" s="84"/>
      <c r="CK34" s="84"/>
      <c r="CL34" s="72" t="str">
        <f t="shared" si="27"/>
        <v xml:space="preserve"> </v>
      </c>
      <c r="CM34" s="72" t="str">
        <f t="shared" si="8"/>
        <v xml:space="preserve"> </v>
      </c>
      <c r="CN34" s="72" t="str">
        <f t="shared" si="9"/>
        <v xml:space="preserve"> </v>
      </c>
      <c r="CO34" s="72" t="str">
        <f t="shared" si="10"/>
        <v/>
      </c>
      <c r="CP34" s="72"/>
      <c r="CQ34" s="78" t="e">
        <f t="shared" si="28"/>
        <v>#VALUE!</v>
      </c>
      <c r="CR34" s="109"/>
      <c r="CS34" s="109"/>
      <c r="CT34" s="109"/>
      <c r="CU34" s="109"/>
      <c r="CV34" s="79"/>
      <c r="CW34" s="79"/>
      <c r="CY34" s="132"/>
      <c r="CZ34" s="95">
        <f t="shared" si="29"/>
        <v>0</v>
      </c>
      <c r="DA34" s="95">
        <f>IF(CZ34=0,,CZ34)</f>
        <v>0</v>
      </c>
      <c r="DC34" s="73">
        <f t="shared" si="30"/>
        <v>0</v>
      </c>
      <c r="DD34" s="73">
        <f t="shared" si="40"/>
        <v>0</v>
      </c>
    </row>
    <row r="35" spans="1:108" ht="12" customHeight="1">
      <c r="A35" s="18"/>
      <c r="B35" s="18">
        <f t="shared" si="0"/>
        <v>11</v>
      </c>
      <c r="C35" s="27" t="str">
        <f>CONCATENATE(B35,"C")</f>
        <v>11C</v>
      </c>
      <c r="D35" s="52"/>
      <c r="E35" s="127"/>
      <c r="F35" s="35"/>
      <c r="G35" s="8" t="str">
        <f t="shared" ref="G35:G66" si="63">IF(ISBLANK(F35),"",IF(F35=0,$CG$2,CM35))</f>
        <v/>
      </c>
      <c r="H35" s="35"/>
      <c r="I35" s="8" t="str">
        <f t="shared" si="11"/>
        <v/>
      </c>
      <c r="J35" s="40"/>
      <c r="K35" s="49" t="str">
        <f t="shared" ref="K35:K66" si="64">IF(ISBLANK(J35),"",IF(J35=0,$CH$2,CN35))</f>
        <v/>
      </c>
      <c r="L35" s="35"/>
      <c r="M35" s="29" t="str">
        <f t="shared" ref="M35:M66" si="65">IF(ISBLANK(L35),"",IF(L35=0,$CI$2,CO35))</f>
        <v/>
      </c>
      <c r="N35" s="121"/>
      <c r="O35" s="117"/>
      <c r="P35" s="121"/>
      <c r="Q35" s="122"/>
      <c r="R35" s="121"/>
      <c r="S35" s="122"/>
      <c r="T35" s="117"/>
      <c r="U35" s="120"/>
      <c r="V35" s="19" t="str">
        <f t="shared" si="12"/>
        <v/>
      </c>
      <c r="W35" s="9" t="str">
        <f t="shared" si="43"/>
        <v/>
      </c>
      <c r="X35" s="67"/>
      <c r="Y35" s="67"/>
      <c r="Z35" s="71" t="str">
        <f t="shared" si="41"/>
        <v/>
      </c>
      <c r="AA35" s="71" t="str">
        <f t="shared" si="14"/>
        <v/>
      </c>
      <c r="AB35" s="91" t="str">
        <f t="shared" si="31"/>
        <v/>
      </c>
      <c r="AC35" s="92" t="str">
        <f t="shared" si="32"/>
        <v/>
      </c>
      <c r="AD35" s="93" t="str">
        <f t="shared" si="15"/>
        <v/>
      </c>
      <c r="AE35" s="93" t="str">
        <f t="shared" si="33"/>
        <v/>
      </c>
      <c r="AF35" s="73">
        <f t="shared" si="34"/>
        <v>1</v>
      </c>
      <c r="AI35" s="73" t="str">
        <f t="shared" ref="AI35:AI66" si="66">IF(ISNUMBER(LARGE(F:F,ROW()-2)),LARGE(F:F,ROW()-2),"")</f>
        <v/>
      </c>
      <c r="AJ35" s="73">
        <f t="shared" si="17"/>
        <v>1</v>
      </c>
      <c r="AK35" s="73" t="str">
        <f t="shared" si="18"/>
        <v/>
      </c>
      <c r="AL35" s="73">
        <f t="shared" si="35"/>
        <v>1</v>
      </c>
      <c r="AN35" s="73" t="str">
        <f t="shared" ref="AN35:AN66" si="67">IF(ISNUMBER(LARGE(J:J,ROW()-2)),LARGE(J:J,ROW()-2),"")</f>
        <v/>
      </c>
      <c r="AO35" s="73">
        <f t="shared" si="36"/>
        <v>1</v>
      </c>
      <c r="AQ35" s="73" t="str">
        <f t="shared" ref="AQ35:AQ66" si="68">IF(ISNUMBER(SMALL(L:L,ROW()-2)),SMALL(L:L,ROW()-2),"")</f>
        <v/>
      </c>
      <c r="AR35" s="73">
        <f t="shared" si="37"/>
        <v>0</v>
      </c>
      <c r="AT35" s="73" t="str">
        <f t="shared" ref="AT35:AT66" si="69">IF(ISNUMBER(LARGE(P:P,ROW()-2)),LARGE(P:P,ROW()-2),"")</f>
        <v/>
      </c>
      <c r="AU35" s="73">
        <f t="shared" si="38"/>
        <v>1</v>
      </c>
      <c r="AW35" s="73" t="str">
        <f t="shared" ref="AW35:AW66" si="70">IF(ISNUMBER(SMALL(N:N,ROW()-2)),SMALL(N:N,ROW()-2),"")</f>
        <v/>
      </c>
      <c r="AX35" s="73">
        <f t="shared" si="39"/>
        <v>1</v>
      </c>
      <c r="AZ35" s="115"/>
      <c r="BA35" s="74">
        <f t="shared" ref="BA35:BA66" si="71">IF(ISNUMBER(LARGE(AZ:AZ,ROW()-2)),LARGE(AZ:AZ,ROW()-2),"")</f>
        <v>0</v>
      </c>
      <c r="BB35" s="73" t="str">
        <f t="shared" si="20"/>
        <v/>
      </c>
      <c r="BC35" s="114"/>
      <c r="BD35" s="94"/>
      <c r="BE35" s="114"/>
      <c r="BF35" s="73" t="str">
        <f t="shared" si="21"/>
        <v/>
      </c>
      <c r="BG35" s="73">
        <f t="shared" si="22"/>
        <v>1</v>
      </c>
      <c r="BH35" s="114"/>
      <c r="BJ35" s="73" t="str">
        <f t="shared" si="23"/>
        <v/>
      </c>
      <c r="BK35" s="73">
        <f t="shared" si="24"/>
        <v>1</v>
      </c>
      <c r="BP35" s="114"/>
      <c r="BQ35" s="114"/>
      <c r="BR35" s="114"/>
      <c r="BS35" s="114"/>
      <c r="BT35" s="114"/>
      <c r="BU35" s="114"/>
      <c r="BV35" s="114"/>
      <c r="BW35" s="114"/>
      <c r="BX35" s="126"/>
      <c r="BY35" s="126"/>
      <c r="BZ35" s="93" t="str">
        <f t="shared" si="25"/>
        <v/>
      </c>
      <c r="CA35" s="73">
        <f t="shared" si="26"/>
        <v>1</v>
      </c>
      <c r="CE35" s="72"/>
      <c r="CF35" s="72"/>
      <c r="CG35" s="72"/>
      <c r="CH35" s="84"/>
      <c r="CI35" s="84"/>
      <c r="CJ35" s="84"/>
      <c r="CK35" s="84"/>
      <c r="CL35" s="72" t="str">
        <f t="shared" si="27"/>
        <v xml:space="preserve"> </v>
      </c>
      <c r="CM35" s="72" t="str">
        <f t="shared" ref="CM35:CM66" si="72">VLOOKUP(F35,AI:AJ,2,FALSE)</f>
        <v xml:space="preserve"> </v>
      </c>
      <c r="CN35" s="72" t="str">
        <f t="shared" ref="CN35:CN66" si="73">VLOOKUP(J35,AN:AO,2,FALSE)</f>
        <v xml:space="preserve"> </v>
      </c>
      <c r="CO35" s="72" t="str">
        <f t="shared" ref="CO35:CO66" si="74">IF(ISNUMBER(L35),VLOOKUP(L35,AQ:AR,2,FALSE),"")</f>
        <v/>
      </c>
      <c r="CP35" s="72"/>
      <c r="CQ35" s="78" t="e">
        <f t="shared" si="28"/>
        <v>#VALUE!</v>
      </c>
      <c r="CR35" s="109"/>
      <c r="CS35" s="109"/>
      <c r="CT35" s="109"/>
      <c r="CU35" s="109"/>
      <c r="CV35" s="79"/>
      <c r="CW35" s="79"/>
      <c r="CY35" s="132"/>
      <c r="CZ35" s="95">
        <f t="shared" si="29"/>
        <v>0</v>
      </c>
      <c r="DA35" s="95">
        <f>IF(CZ35=0,CZ34,CZ35)</f>
        <v>0</v>
      </c>
      <c r="DC35" s="73">
        <f t="shared" si="30"/>
        <v>0</v>
      </c>
      <c r="DD35" s="73">
        <f t="shared" si="40"/>
        <v>0</v>
      </c>
    </row>
    <row r="36" spans="1:108" ht="12" customHeight="1">
      <c r="A36" s="18"/>
      <c r="B36" s="18" t="str">
        <f t="shared" si="0"/>
        <v/>
      </c>
      <c r="C36" s="27" t="str">
        <f>CONCATENATE(B38,"A")</f>
        <v>12A</v>
      </c>
      <c r="D36" s="52"/>
      <c r="E36" s="127"/>
      <c r="F36" s="35"/>
      <c r="G36" s="8" t="str">
        <f t="shared" si="63"/>
        <v/>
      </c>
      <c r="H36" s="35"/>
      <c r="I36" s="8" t="str">
        <f t="shared" si="11"/>
        <v/>
      </c>
      <c r="J36" s="40"/>
      <c r="K36" s="49" t="str">
        <f t="shared" si="64"/>
        <v/>
      </c>
      <c r="L36" s="35"/>
      <c r="M36" s="29" t="str">
        <f t="shared" si="65"/>
        <v/>
      </c>
      <c r="N36" s="121"/>
      <c r="O36" s="117" t="str">
        <f t="shared" si="60"/>
        <v/>
      </c>
      <c r="P36" s="121"/>
      <c r="Q36" s="117" t="str">
        <f>IF(ISBLANK(P36),"",IF(P36=0,$CJ$2,CR36))</f>
        <v/>
      </c>
      <c r="R36" s="121"/>
      <c r="S36" s="122" t="str">
        <f>IF(ISBLANK(R36),"",IF(R36=0,$CM$2,CU36))</f>
        <v/>
      </c>
      <c r="T36" s="117" t="str">
        <f t="shared" si="52"/>
        <v/>
      </c>
      <c r="U36" s="120" t="str">
        <f>IF(ISNUMBER(T36),VLOOKUP(BX36,BZ:CA,2,FALSE),"")</f>
        <v/>
      </c>
      <c r="V36" s="19" t="str">
        <f t="shared" si="12"/>
        <v/>
      </c>
      <c r="W36" s="20" t="str">
        <f t="shared" si="43"/>
        <v/>
      </c>
      <c r="X36" s="67"/>
      <c r="Y36" s="67"/>
      <c r="Z36" s="71" t="str">
        <f t="shared" si="41"/>
        <v/>
      </c>
      <c r="AA36" s="71" t="str">
        <f t="shared" si="14"/>
        <v/>
      </c>
      <c r="AB36" s="91" t="str">
        <f t="shared" si="31"/>
        <v/>
      </c>
      <c r="AC36" s="92" t="str">
        <f t="shared" si="32"/>
        <v/>
      </c>
      <c r="AD36" s="93" t="str">
        <f t="shared" si="15"/>
        <v/>
      </c>
      <c r="AE36" s="93" t="str">
        <f t="shared" si="33"/>
        <v/>
      </c>
      <c r="AF36" s="73">
        <f t="shared" si="34"/>
        <v>1</v>
      </c>
      <c r="AI36" s="73" t="str">
        <f t="shared" si="66"/>
        <v/>
      </c>
      <c r="AJ36" s="73">
        <f t="shared" ref="AJ36:AJ67" si="75">IF(AI35&lt;&gt;AI36,AJ35+1,AJ35)</f>
        <v>1</v>
      </c>
      <c r="AK36" s="73" t="str">
        <f t="shared" si="18"/>
        <v/>
      </c>
      <c r="AL36" s="73">
        <f t="shared" si="35"/>
        <v>1</v>
      </c>
      <c r="AN36" s="73" t="str">
        <f t="shared" si="67"/>
        <v/>
      </c>
      <c r="AO36" s="73">
        <f t="shared" si="36"/>
        <v>1</v>
      </c>
      <c r="AQ36" s="73" t="str">
        <f t="shared" si="68"/>
        <v/>
      </c>
      <c r="AR36" s="73">
        <f t="shared" si="37"/>
        <v>0</v>
      </c>
      <c r="AT36" s="73" t="str">
        <f t="shared" si="69"/>
        <v/>
      </c>
      <c r="AU36" s="73">
        <f t="shared" si="38"/>
        <v>1</v>
      </c>
      <c r="AW36" s="73" t="str">
        <f t="shared" si="70"/>
        <v/>
      </c>
      <c r="AX36" s="73">
        <f t="shared" si="39"/>
        <v>1</v>
      </c>
      <c r="AZ36" s="115">
        <f>IF(R36,R36+0,)</f>
        <v>0</v>
      </c>
      <c r="BA36" s="74">
        <f t="shared" si="71"/>
        <v>0</v>
      </c>
      <c r="BB36" s="73" t="str">
        <f t="shared" si="20"/>
        <v/>
      </c>
      <c r="BC36" s="114">
        <f>IF(ISNUMBER(AZ36),VLOOKUP(AZ36,BA:BB,2,FALSE),"")</f>
        <v>1</v>
      </c>
      <c r="BD36" s="94"/>
      <c r="BE36" s="114" t="str">
        <f>T36</f>
        <v/>
      </c>
      <c r="BF36" s="73" t="str">
        <f t="shared" si="21"/>
        <v/>
      </c>
      <c r="BG36" s="73">
        <f t="shared" si="22"/>
        <v>1</v>
      </c>
      <c r="BH36" s="114" t="str">
        <f>IF(ISNUMBER(BE36),VLOOKUP(BE36,BF:BG,2,FALSE),"")</f>
        <v/>
      </c>
      <c r="BJ36" s="73" t="str">
        <f t="shared" si="23"/>
        <v/>
      </c>
      <c r="BK36" s="73">
        <f t="shared" si="24"/>
        <v>1</v>
      </c>
      <c r="BP36" s="114" t="str">
        <f>T36</f>
        <v/>
      </c>
      <c r="BQ36" s="114">
        <f>SUM(G36,G37,G38)</f>
        <v>0</v>
      </c>
      <c r="BR36" s="123">
        <f>SUM(M36,M37,M38)</f>
        <v>0</v>
      </c>
      <c r="BS36" s="123">
        <f>SUM(I36,I37,I38)</f>
        <v>0</v>
      </c>
      <c r="BT36" s="123" t="str">
        <f>Q36</f>
        <v/>
      </c>
      <c r="BU36" s="123" t="str">
        <f>O36</f>
        <v/>
      </c>
      <c r="BV36" s="123">
        <f>SUM(K36,K37,K38)</f>
        <v>0</v>
      </c>
      <c r="BW36" s="123" t="str">
        <f>S36</f>
        <v/>
      </c>
      <c r="BX36" s="126" t="str">
        <f>IF(ISNUMBER(T36),CONCATENATE(BP36+100,BQ36+100,BS36+100,BV36+100,BR36+100,BU36+100,BT36+100,BW36+100)+0,"")</f>
        <v/>
      </c>
      <c r="BY36" s="126" t="str">
        <f>IF(ISNUMBER(SMALL(BX:BX,ROW()-2)),SMALL(BX:BX,ROW()-2),"")</f>
        <v/>
      </c>
      <c r="BZ36" s="93" t="str">
        <f t="shared" si="25"/>
        <v/>
      </c>
      <c r="CA36" s="73">
        <f t="shared" si="26"/>
        <v>1</v>
      </c>
      <c r="CE36" s="72"/>
      <c r="CF36" s="72"/>
      <c r="CG36" s="72"/>
      <c r="CH36" s="84"/>
      <c r="CI36" s="84"/>
      <c r="CJ36" s="84"/>
      <c r="CK36" s="84"/>
      <c r="CL36" s="72" t="str">
        <f t="shared" si="27"/>
        <v xml:space="preserve"> </v>
      </c>
      <c r="CM36" s="72" t="str">
        <f t="shared" si="72"/>
        <v xml:space="preserve"> </v>
      </c>
      <c r="CN36" s="72" t="str">
        <f t="shared" si="73"/>
        <v xml:space="preserve"> </v>
      </c>
      <c r="CO36" s="72" t="str">
        <f t="shared" si="74"/>
        <v/>
      </c>
      <c r="CP36" s="72"/>
      <c r="CQ36" s="78" t="e">
        <f t="shared" si="28"/>
        <v>#VALUE!</v>
      </c>
      <c r="CR36" s="109" t="str">
        <f>VLOOKUP(P36,AT:AU,2,FALSE)</f>
        <v xml:space="preserve"> </v>
      </c>
      <c r="CS36" s="109" t="str">
        <f t="shared" ref="CS36" si="76">IF(ISNUMBER(N36),VLOOKUP(N36,AW:AX,2,FALSE),"")</f>
        <v/>
      </c>
      <c r="CT36" s="109" t="e">
        <f>CS36-1</f>
        <v>#VALUE!</v>
      </c>
      <c r="CU36" s="109" t="str">
        <f>IF(ISNUMBER(R36),BC36,"")</f>
        <v/>
      </c>
      <c r="CV36" s="79"/>
      <c r="CW36" s="79"/>
      <c r="CY36" s="132" t="str">
        <f>IF(ISNUMBER(N36),VLOOKUP(N36,DC:DD,2,FALSE),"")</f>
        <v/>
      </c>
      <c r="CZ36" s="95">
        <f t="shared" si="29"/>
        <v>0</v>
      </c>
      <c r="DA36" s="95">
        <f>IF(CZ36=0,CZ34,CZ36)</f>
        <v>0</v>
      </c>
      <c r="DC36" s="73">
        <f t="shared" si="30"/>
        <v>0</v>
      </c>
      <c r="DD36" s="73">
        <f t="shared" si="40"/>
        <v>0</v>
      </c>
    </row>
    <row r="37" spans="1:108" ht="12" customHeight="1">
      <c r="A37" s="18"/>
      <c r="B37" s="18" t="str">
        <f t="shared" si="0"/>
        <v/>
      </c>
      <c r="C37" s="27" t="str">
        <f>CONCATENATE(B38,"B")</f>
        <v>12B</v>
      </c>
      <c r="D37" s="52"/>
      <c r="E37" s="127"/>
      <c r="F37" s="35"/>
      <c r="G37" s="8" t="str">
        <f t="shared" si="63"/>
        <v/>
      </c>
      <c r="H37" s="35"/>
      <c r="I37" s="8" t="str">
        <f t="shared" si="11"/>
        <v/>
      </c>
      <c r="J37" s="40"/>
      <c r="K37" s="49" t="str">
        <f t="shared" si="64"/>
        <v/>
      </c>
      <c r="L37" s="35"/>
      <c r="M37" s="29" t="str">
        <f t="shared" si="65"/>
        <v/>
      </c>
      <c r="N37" s="121"/>
      <c r="O37" s="117"/>
      <c r="P37" s="121"/>
      <c r="Q37" s="117"/>
      <c r="R37" s="121"/>
      <c r="S37" s="122"/>
      <c r="T37" s="117"/>
      <c r="U37" s="120"/>
      <c r="V37" s="19" t="str">
        <f t="shared" si="12"/>
        <v/>
      </c>
      <c r="W37" s="20" t="str">
        <f t="shared" si="43"/>
        <v/>
      </c>
      <c r="X37" s="67"/>
      <c r="Y37" s="67"/>
      <c r="Z37" s="71" t="str">
        <f t="shared" si="41"/>
        <v/>
      </c>
      <c r="AA37" s="71" t="str">
        <f t="shared" si="14"/>
        <v/>
      </c>
      <c r="AB37" s="91" t="str">
        <f t="shared" si="31"/>
        <v/>
      </c>
      <c r="AC37" s="92" t="str">
        <f t="shared" si="32"/>
        <v/>
      </c>
      <c r="AD37" s="93" t="str">
        <f t="shared" si="15"/>
        <v/>
      </c>
      <c r="AE37" s="93" t="str">
        <f t="shared" si="33"/>
        <v/>
      </c>
      <c r="AF37" s="73">
        <f t="shared" si="34"/>
        <v>1</v>
      </c>
      <c r="AI37" s="73" t="str">
        <f t="shared" si="66"/>
        <v/>
      </c>
      <c r="AJ37" s="73">
        <f t="shared" si="75"/>
        <v>1</v>
      </c>
      <c r="AK37" s="73" t="str">
        <f t="shared" si="18"/>
        <v/>
      </c>
      <c r="AL37" s="73">
        <f t="shared" si="35"/>
        <v>1</v>
      </c>
      <c r="AN37" s="73" t="str">
        <f t="shared" si="67"/>
        <v/>
      </c>
      <c r="AO37" s="73">
        <f t="shared" si="36"/>
        <v>1</v>
      </c>
      <c r="AQ37" s="73" t="str">
        <f t="shared" si="68"/>
        <v/>
      </c>
      <c r="AR37" s="73">
        <f t="shared" si="37"/>
        <v>0</v>
      </c>
      <c r="AT37" s="73" t="str">
        <f t="shared" si="69"/>
        <v/>
      </c>
      <c r="AU37" s="73">
        <f t="shared" si="38"/>
        <v>1</v>
      </c>
      <c r="AW37" s="73" t="str">
        <f t="shared" si="70"/>
        <v/>
      </c>
      <c r="AX37" s="73">
        <f t="shared" si="39"/>
        <v>1</v>
      </c>
      <c r="AZ37" s="115"/>
      <c r="BA37" s="74">
        <f t="shared" si="71"/>
        <v>0</v>
      </c>
      <c r="BB37" s="73" t="str">
        <f t="shared" si="20"/>
        <v/>
      </c>
      <c r="BC37" s="114"/>
      <c r="BD37" s="94"/>
      <c r="BE37" s="114"/>
      <c r="BF37" s="73" t="str">
        <f t="shared" si="21"/>
        <v/>
      </c>
      <c r="BG37" s="73">
        <f t="shared" si="22"/>
        <v>1</v>
      </c>
      <c r="BH37" s="114"/>
      <c r="BJ37" s="73" t="str">
        <f t="shared" si="23"/>
        <v/>
      </c>
      <c r="BK37" s="73">
        <f t="shared" si="24"/>
        <v>1</v>
      </c>
      <c r="BP37" s="114"/>
      <c r="BQ37" s="114"/>
      <c r="BR37" s="114"/>
      <c r="BS37" s="114"/>
      <c r="BT37" s="114"/>
      <c r="BU37" s="114"/>
      <c r="BV37" s="114"/>
      <c r="BW37" s="114"/>
      <c r="BX37" s="126"/>
      <c r="BY37" s="126"/>
      <c r="BZ37" s="93" t="str">
        <f t="shared" si="25"/>
        <v/>
      </c>
      <c r="CA37" s="73">
        <f t="shared" si="26"/>
        <v>1</v>
      </c>
      <c r="CE37" s="72"/>
      <c r="CF37" s="72"/>
      <c r="CG37" s="72"/>
      <c r="CH37" s="84"/>
      <c r="CI37" s="84"/>
      <c r="CJ37" s="84"/>
      <c r="CK37" s="84"/>
      <c r="CL37" s="72" t="str">
        <f t="shared" si="27"/>
        <v xml:space="preserve"> </v>
      </c>
      <c r="CM37" s="72" t="str">
        <f t="shared" si="72"/>
        <v xml:space="preserve"> </v>
      </c>
      <c r="CN37" s="72" t="str">
        <f t="shared" si="73"/>
        <v xml:space="preserve"> </v>
      </c>
      <c r="CO37" s="72" t="str">
        <f t="shared" si="74"/>
        <v/>
      </c>
      <c r="CP37" s="72"/>
      <c r="CQ37" s="78" t="e">
        <f t="shared" si="28"/>
        <v>#VALUE!</v>
      </c>
      <c r="CR37" s="109"/>
      <c r="CS37" s="109"/>
      <c r="CT37" s="109"/>
      <c r="CU37" s="109"/>
      <c r="CV37" s="79"/>
      <c r="CW37" s="79"/>
      <c r="CY37" s="132"/>
      <c r="CZ37" s="95">
        <f t="shared" si="29"/>
        <v>0</v>
      </c>
      <c r="DA37" s="95">
        <f>IF(CZ37=0,,CZ37)</f>
        <v>0</v>
      </c>
      <c r="DC37" s="73">
        <f t="shared" si="30"/>
        <v>0</v>
      </c>
      <c r="DD37" s="73">
        <f t="shared" si="40"/>
        <v>0</v>
      </c>
    </row>
    <row r="38" spans="1:108" ht="12" customHeight="1">
      <c r="A38" s="18"/>
      <c r="B38" s="18">
        <f t="shared" si="0"/>
        <v>12</v>
      </c>
      <c r="C38" s="27" t="str">
        <f>CONCATENATE(B38,"C")</f>
        <v>12C</v>
      </c>
      <c r="D38" s="52"/>
      <c r="E38" s="127"/>
      <c r="F38" s="35"/>
      <c r="G38" s="8" t="str">
        <f t="shared" si="63"/>
        <v/>
      </c>
      <c r="H38" s="35"/>
      <c r="I38" s="8" t="str">
        <f t="shared" si="11"/>
        <v/>
      </c>
      <c r="J38" s="40"/>
      <c r="K38" s="49" t="str">
        <f t="shared" si="64"/>
        <v/>
      </c>
      <c r="L38" s="35"/>
      <c r="M38" s="29" t="str">
        <f t="shared" si="65"/>
        <v/>
      </c>
      <c r="N38" s="121"/>
      <c r="O38" s="117"/>
      <c r="P38" s="121"/>
      <c r="Q38" s="117"/>
      <c r="R38" s="121"/>
      <c r="S38" s="122"/>
      <c r="T38" s="117"/>
      <c r="U38" s="120"/>
      <c r="V38" s="19" t="str">
        <f t="shared" si="12"/>
        <v/>
      </c>
      <c r="W38" s="20" t="str">
        <f t="shared" si="43"/>
        <v/>
      </c>
      <c r="X38" s="67"/>
      <c r="Y38" s="67"/>
      <c r="Z38" s="71" t="str">
        <f t="shared" si="41"/>
        <v/>
      </c>
      <c r="AA38" s="71" t="str">
        <f t="shared" si="14"/>
        <v/>
      </c>
      <c r="AB38" s="91" t="str">
        <f t="shared" si="31"/>
        <v/>
      </c>
      <c r="AC38" s="92" t="str">
        <f t="shared" si="32"/>
        <v/>
      </c>
      <c r="AD38" s="93" t="str">
        <f t="shared" si="15"/>
        <v/>
      </c>
      <c r="AE38" s="93" t="str">
        <f t="shared" si="33"/>
        <v/>
      </c>
      <c r="AF38" s="73">
        <f t="shared" si="34"/>
        <v>1</v>
      </c>
      <c r="AI38" s="73" t="str">
        <f t="shared" si="66"/>
        <v/>
      </c>
      <c r="AJ38" s="73">
        <f t="shared" si="75"/>
        <v>1</v>
      </c>
      <c r="AK38" s="73" t="str">
        <f t="shared" si="18"/>
        <v/>
      </c>
      <c r="AL38" s="73">
        <f t="shared" si="35"/>
        <v>1</v>
      </c>
      <c r="AN38" s="73" t="str">
        <f t="shared" si="67"/>
        <v/>
      </c>
      <c r="AO38" s="73">
        <f t="shared" si="36"/>
        <v>1</v>
      </c>
      <c r="AQ38" s="73" t="str">
        <f t="shared" si="68"/>
        <v/>
      </c>
      <c r="AR38" s="73">
        <f t="shared" si="37"/>
        <v>0</v>
      </c>
      <c r="AT38" s="73" t="str">
        <f t="shared" si="69"/>
        <v/>
      </c>
      <c r="AU38" s="73">
        <f t="shared" si="38"/>
        <v>1</v>
      </c>
      <c r="AW38" s="73" t="str">
        <f t="shared" si="70"/>
        <v/>
      </c>
      <c r="AX38" s="73">
        <f t="shared" si="39"/>
        <v>1</v>
      </c>
      <c r="AZ38" s="115"/>
      <c r="BA38" s="74">
        <f t="shared" si="71"/>
        <v>0</v>
      </c>
      <c r="BB38" s="73" t="str">
        <f t="shared" si="20"/>
        <v/>
      </c>
      <c r="BC38" s="114"/>
      <c r="BD38" s="94"/>
      <c r="BE38" s="114"/>
      <c r="BF38" s="73" t="str">
        <f t="shared" si="21"/>
        <v/>
      </c>
      <c r="BG38" s="73">
        <f t="shared" si="22"/>
        <v>1</v>
      </c>
      <c r="BH38" s="114"/>
      <c r="BJ38" s="73" t="str">
        <f t="shared" si="23"/>
        <v/>
      </c>
      <c r="BK38" s="73">
        <f t="shared" si="24"/>
        <v>1</v>
      </c>
      <c r="BP38" s="114"/>
      <c r="BQ38" s="114"/>
      <c r="BR38" s="114"/>
      <c r="BS38" s="114"/>
      <c r="BT38" s="114"/>
      <c r="BU38" s="114"/>
      <c r="BV38" s="114"/>
      <c r="BW38" s="114"/>
      <c r="BX38" s="126"/>
      <c r="BY38" s="126"/>
      <c r="BZ38" s="93" t="str">
        <f t="shared" si="25"/>
        <v/>
      </c>
      <c r="CA38" s="73">
        <f t="shared" si="26"/>
        <v>1</v>
      </c>
      <c r="CE38" s="72"/>
      <c r="CF38" s="72"/>
      <c r="CG38" s="72"/>
      <c r="CH38" s="84"/>
      <c r="CI38" s="84"/>
      <c r="CJ38" s="84"/>
      <c r="CK38" s="84"/>
      <c r="CL38" s="72" t="str">
        <f t="shared" si="27"/>
        <v xml:space="preserve"> </v>
      </c>
      <c r="CM38" s="72" t="str">
        <f t="shared" si="72"/>
        <v xml:space="preserve"> </v>
      </c>
      <c r="CN38" s="72" t="str">
        <f t="shared" si="73"/>
        <v xml:space="preserve"> </v>
      </c>
      <c r="CO38" s="72" t="str">
        <f t="shared" si="74"/>
        <v/>
      </c>
      <c r="CP38" s="72"/>
      <c r="CQ38" s="78" t="e">
        <f t="shared" si="28"/>
        <v>#VALUE!</v>
      </c>
      <c r="CR38" s="109"/>
      <c r="CS38" s="109"/>
      <c r="CT38" s="109"/>
      <c r="CU38" s="109"/>
      <c r="CV38" s="79"/>
      <c r="CW38" s="79"/>
      <c r="CY38" s="132"/>
      <c r="CZ38" s="95">
        <f t="shared" si="29"/>
        <v>0</v>
      </c>
      <c r="DA38" s="95">
        <f>IF(CZ38=0,CZ37,CZ38)</f>
        <v>0</v>
      </c>
      <c r="DC38" s="73">
        <f t="shared" si="30"/>
        <v>0</v>
      </c>
      <c r="DD38" s="73">
        <f t="shared" si="40"/>
        <v>0</v>
      </c>
    </row>
    <row r="39" spans="1:108" ht="12" customHeight="1">
      <c r="A39" s="18"/>
      <c r="B39" s="18" t="str">
        <f t="shared" si="0"/>
        <v/>
      </c>
      <c r="C39" s="27" t="str">
        <f>CONCATENATE(B41,"A")</f>
        <v>13A</v>
      </c>
      <c r="D39" s="52"/>
      <c r="E39" s="127"/>
      <c r="F39" s="35"/>
      <c r="G39" s="8" t="str">
        <f t="shared" si="63"/>
        <v/>
      </c>
      <c r="H39" s="35"/>
      <c r="I39" s="8" t="str">
        <f t="shared" si="11"/>
        <v/>
      </c>
      <c r="J39" s="40"/>
      <c r="K39" s="49" t="str">
        <f t="shared" si="64"/>
        <v/>
      </c>
      <c r="L39" s="35"/>
      <c r="M39" s="29" t="str">
        <f t="shared" si="65"/>
        <v/>
      </c>
      <c r="N39" s="121"/>
      <c r="O39" s="117" t="str">
        <f t="shared" si="60"/>
        <v/>
      </c>
      <c r="P39" s="121"/>
      <c r="Q39" s="117" t="str">
        <f>IF(ISBLANK(P39),"",IF(P39=0,$CJ$2,CR39))</f>
        <v/>
      </c>
      <c r="R39" s="121"/>
      <c r="S39" s="122" t="str">
        <f>IF(ISBLANK(R39),"",IF(R39=0,$CM$2,CU39))</f>
        <v/>
      </c>
      <c r="T39" s="117" t="str">
        <f t="shared" si="52"/>
        <v/>
      </c>
      <c r="U39" s="120" t="str">
        <f>IF(ISNUMBER(T39),VLOOKUP(BX39,BZ:CA,2,FALSE),"")</f>
        <v/>
      </c>
      <c r="V39" s="19" t="str">
        <f t="shared" si="12"/>
        <v/>
      </c>
      <c r="W39" s="9" t="str">
        <f t="shared" si="43"/>
        <v/>
      </c>
      <c r="X39" s="67"/>
      <c r="Y39" s="67"/>
      <c r="Z39" s="71" t="str">
        <f t="shared" si="41"/>
        <v/>
      </c>
      <c r="AA39" s="71" t="str">
        <f t="shared" si="14"/>
        <v/>
      </c>
      <c r="AB39" s="91" t="str">
        <f t="shared" si="31"/>
        <v/>
      </c>
      <c r="AC39" s="92" t="str">
        <f t="shared" si="32"/>
        <v/>
      </c>
      <c r="AD39" s="93" t="str">
        <f t="shared" si="15"/>
        <v/>
      </c>
      <c r="AE39" s="93" t="str">
        <f t="shared" si="33"/>
        <v/>
      </c>
      <c r="AF39" s="73">
        <f t="shared" si="34"/>
        <v>1</v>
      </c>
      <c r="AI39" s="73" t="str">
        <f t="shared" si="66"/>
        <v/>
      </c>
      <c r="AJ39" s="73">
        <f t="shared" si="75"/>
        <v>1</v>
      </c>
      <c r="AK39" s="73" t="str">
        <f t="shared" si="18"/>
        <v/>
      </c>
      <c r="AL39" s="73">
        <f t="shared" si="35"/>
        <v>1</v>
      </c>
      <c r="AN39" s="73" t="str">
        <f t="shared" si="67"/>
        <v/>
      </c>
      <c r="AO39" s="73">
        <f t="shared" si="36"/>
        <v>1</v>
      </c>
      <c r="AQ39" s="73" t="str">
        <f t="shared" si="68"/>
        <v/>
      </c>
      <c r="AR39" s="73">
        <f t="shared" si="37"/>
        <v>0</v>
      </c>
      <c r="AT39" s="73" t="str">
        <f t="shared" si="69"/>
        <v/>
      </c>
      <c r="AU39" s="73">
        <f t="shared" si="38"/>
        <v>1</v>
      </c>
      <c r="AW39" s="73" t="str">
        <f t="shared" si="70"/>
        <v/>
      </c>
      <c r="AX39" s="73">
        <f t="shared" si="39"/>
        <v>1</v>
      </c>
      <c r="AZ39" s="115">
        <f>IF(R39,R39+0,)</f>
        <v>0</v>
      </c>
      <c r="BA39" s="74">
        <f t="shared" si="71"/>
        <v>0</v>
      </c>
      <c r="BB39" s="73" t="str">
        <f t="shared" si="20"/>
        <v/>
      </c>
      <c r="BC39" s="114">
        <f>IF(ISNUMBER(AZ39),VLOOKUP(AZ39,BA:BB,2,FALSE),"")</f>
        <v>1</v>
      </c>
      <c r="BD39" s="94"/>
      <c r="BE39" s="114" t="str">
        <f>T39</f>
        <v/>
      </c>
      <c r="BF39" s="73" t="str">
        <f t="shared" si="21"/>
        <v/>
      </c>
      <c r="BG39" s="73">
        <f t="shared" si="22"/>
        <v>1</v>
      </c>
      <c r="BH39" s="114" t="str">
        <f>IF(ISNUMBER(BE39),VLOOKUP(BE39,BF:BG,2,FALSE),"")</f>
        <v/>
      </c>
      <c r="BJ39" s="73" t="str">
        <f t="shared" si="23"/>
        <v/>
      </c>
      <c r="BK39" s="73">
        <f t="shared" si="24"/>
        <v>1</v>
      </c>
      <c r="BP39" s="114" t="str">
        <f>T39</f>
        <v/>
      </c>
      <c r="BQ39" s="114">
        <f>SUM(G39,G40,G41)</f>
        <v>0</v>
      </c>
      <c r="BR39" s="123">
        <f>SUM(M39,M40,M41)</f>
        <v>0</v>
      </c>
      <c r="BS39" s="123">
        <f>SUM(I39,I40,I41)</f>
        <v>0</v>
      </c>
      <c r="BT39" s="123" t="str">
        <f>Q39</f>
        <v/>
      </c>
      <c r="BU39" s="123" t="str">
        <f>O39</f>
        <v/>
      </c>
      <c r="BV39" s="123">
        <f>SUM(K39,K40,K41)</f>
        <v>0</v>
      </c>
      <c r="BW39" s="123" t="str">
        <f>S39</f>
        <v/>
      </c>
      <c r="BX39" s="126" t="str">
        <f>IF(ISNUMBER(T39),CONCATENATE(BP39+100,BQ39+100,BS39+100,BV39+100,BR39+100,BU39+100,BT39+100,BW39+100)+0,"")</f>
        <v/>
      </c>
      <c r="BY39" s="126" t="str">
        <f>IF(ISNUMBER(SMALL(BX:BX,ROW()-2)),SMALL(BX:BX,ROW()-2),"")</f>
        <v/>
      </c>
      <c r="BZ39" s="93" t="str">
        <f t="shared" si="25"/>
        <v/>
      </c>
      <c r="CA39" s="73">
        <f t="shared" si="26"/>
        <v>1</v>
      </c>
      <c r="CE39" s="72"/>
      <c r="CF39" s="72"/>
      <c r="CG39" s="72"/>
      <c r="CH39" s="84"/>
      <c r="CI39" s="84"/>
      <c r="CJ39" s="84"/>
      <c r="CK39" s="84"/>
      <c r="CL39" s="72" t="str">
        <f t="shared" si="27"/>
        <v xml:space="preserve"> </v>
      </c>
      <c r="CM39" s="72" t="str">
        <f t="shared" si="72"/>
        <v xml:space="preserve"> </v>
      </c>
      <c r="CN39" s="72" t="str">
        <f t="shared" si="73"/>
        <v xml:space="preserve"> </v>
      </c>
      <c r="CO39" s="72" t="str">
        <f t="shared" si="74"/>
        <v/>
      </c>
      <c r="CP39" s="72"/>
      <c r="CQ39" s="78" t="e">
        <f t="shared" si="28"/>
        <v>#VALUE!</v>
      </c>
      <c r="CR39" s="109" t="str">
        <f>VLOOKUP(P39,AT:AU,2,FALSE)</f>
        <v xml:space="preserve"> </v>
      </c>
      <c r="CS39" s="109" t="str">
        <f t="shared" ref="CS39" si="77">IF(ISNUMBER(N39),VLOOKUP(N39,AW:AX,2,FALSE),"")</f>
        <v/>
      </c>
      <c r="CT39" s="109" t="e">
        <f>CS39-1</f>
        <v>#VALUE!</v>
      </c>
      <c r="CU39" s="109" t="str">
        <f>IF(ISNUMBER(R39),BC39,"")</f>
        <v/>
      </c>
      <c r="CV39" s="79"/>
      <c r="CW39" s="79"/>
      <c r="CY39" s="132" t="str">
        <f>IF(ISNUMBER(N39),VLOOKUP(N39,DC:DD,2,FALSE),"")</f>
        <v/>
      </c>
      <c r="CZ39" s="95">
        <f t="shared" si="29"/>
        <v>0</v>
      </c>
      <c r="DA39" s="95">
        <f>IF(CZ39=0,CZ37,CZ39)</f>
        <v>0</v>
      </c>
      <c r="DC39" s="73">
        <f t="shared" si="30"/>
        <v>0</v>
      </c>
      <c r="DD39" s="73">
        <f t="shared" si="40"/>
        <v>0</v>
      </c>
    </row>
    <row r="40" spans="1:108" ht="12" customHeight="1">
      <c r="A40" s="18"/>
      <c r="B40" s="18" t="str">
        <f t="shared" si="0"/>
        <v/>
      </c>
      <c r="C40" s="27" t="str">
        <f>CONCATENATE(B41,"B")</f>
        <v>13B</v>
      </c>
      <c r="D40" s="52"/>
      <c r="E40" s="127"/>
      <c r="F40" s="35"/>
      <c r="G40" s="8" t="str">
        <f t="shared" si="63"/>
        <v/>
      </c>
      <c r="H40" s="35"/>
      <c r="I40" s="8" t="str">
        <f t="shared" si="11"/>
        <v/>
      </c>
      <c r="J40" s="40"/>
      <c r="K40" s="49" t="str">
        <f t="shared" si="64"/>
        <v/>
      </c>
      <c r="L40" s="35"/>
      <c r="M40" s="29" t="str">
        <f t="shared" si="65"/>
        <v/>
      </c>
      <c r="N40" s="121"/>
      <c r="O40" s="117"/>
      <c r="P40" s="121"/>
      <c r="Q40" s="117"/>
      <c r="R40" s="121"/>
      <c r="S40" s="122"/>
      <c r="T40" s="117"/>
      <c r="U40" s="120"/>
      <c r="V40" s="19" t="str">
        <f t="shared" si="12"/>
        <v/>
      </c>
      <c r="W40" s="9" t="str">
        <f t="shared" si="43"/>
        <v/>
      </c>
      <c r="X40" s="67"/>
      <c r="Y40" s="67"/>
      <c r="Z40" s="71" t="str">
        <f t="shared" si="41"/>
        <v/>
      </c>
      <c r="AA40" s="71" t="str">
        <f t="shared" si="14"/>
        <v/>
      </c>
      <c r="AB40" s="91" t="str">
        <f t="shared" si="31"/>
        <v/>
      </c>
      <c r="AC40" s="92" t="str">
        <f t="shared" si="32"/>
        <v/>
      </c>
      <c r="AD40" s="93" t="str">
        <f t="shared" si="15"/>
        <v/>
      </c>
      <c r="AE40" s="93" t="str">
        <f t="shared" si="33"/>
        <v/>
      </c>
      <c r="AF40" s="73">
        <f t="shared" si="34"/>
        <v>1</v>
      </c>
      <c r="AI40" s="73" t="str">
        <f t="shared" si="66"/>
        <v/>
      </c>
      <c r="AJ40" s="73">
        <f t="shared" si="75"/>
        <v>1</v>
      </c>
      <c r="AK40" s="73" t="str">
        <f t="shared" si="18"/>
        <v/>
      </c>
      <c r="AL40" s="73">
        <f t="shared" si="35"/>
        <v>1</v>
      </c>
      <c r="AN40" s="73" t="str">
        <f t="shared" si="67"/>
        <v/>
      </c>
      <c r="AO40" s="73">
        <f t="shared" si="36"/>
        <v>1</v>
      </c>
      <c r="AQ40" s="73" t="str">
        <f t="shared" si="68"/>
        <v/>
      </c>
      <c r="AR40" s="73">
        <f t="shared" si="37"/>
        <v>0</v>
      </c>
      <c r="AT40" s="73" t="str">
        <f t="shared" si="69"/>
        <v/>
      </c>
      <c r="AU40" s="73">
        <f t="shared" si="38"/>
        <v>1</v>
      </c>
      <c r="AW40" s="73" t="str">
        <f t="shared" si="70"/>
        <v/>
      </c>
      <c r="AX40" s="73">
        <f t="shared" si="39"/>
        <v>1</v>
      </c>
      <c r="AZ40" s="115"/>
      <c r="BA40" s="74">
        <f t="shared" si="71"/>
        <v>0</v>
      </c>
      <c r="BB40" s="73" t="str">
        <f t="shared" si="20"/>
        <v/>
      </c>
      <c r="BC40" s="114"/>
      <c r="BD40" s="94"/>
      <c r="BE40" s="114"/>
      <c r="BF40" s="73" t="str">
        <f t="shared" si="21"/>
        <v/>
      </c>
      <c r="BG40" s="73">
        <f t="shared" si="22"/>
        <v>1</v>
      </c>
      <c r="BH40" s="114"/>
      <c r="BJ40" s="73" t="str">
        <f t="shared" si="23"/>
        <v/>
      </c>
      <c r="BK40" s="73">
        <f t="shared" si="24"/>
        <v>1</v>
      </c>
      <c r="BP40" s="114"/>
      <c r="BQ40" s="114"/>
      <c r="BR40" s="114"/>
      <c r="BS40" s="114"/>
      <c r="BT40" s="114"/>
      <c r="BU40" s="114"/>
      <c r="BV40" s="114"/>
      <c r="BW40" s="114"/>
      <c r="BX40" s="126"/>
      <c r="BY40" s="126"/>
      <c r="BZ40" s="93" t="str">
        <f t="shared" si="25"/>
        <v/>
      </c>
      <c r="CA40" s="73">
        <f t="shared" si="26"/>
        <v>1</v>
      </c>
      <c r="CE40" s="72"/>
      <c r="CF40" s="72"/>
      <c r="CG40" s="72"/>
      <c r="CH40" s="84"/>
      <c r="CI40" s="84"/>
      <c r="CJ40" s="84"/>
      <c r="CK40" s="84"/>
      <c r="CL40" s="72" t="str">
        <f t="shared" si="27"/>
        <v xml:space="preserve"> </v>
      </c>
      <c r="CM40" s="72" t="str">
        <f t="shared" si="72"/>
        <v xml:space="preserve"> </v>
      </c>
      <c r="CN40" s="72" t="str">
        <f t="shared" si="73"/>
        <v xml:space="preserve"> </v>
      </c>
      <c r="CO40" s="72" t="str">
        <f t="shared" si="74"/>
        <v/>
      </c>
      <c r="CP40" s="72"/>
      <c r="CQ40" s="78" t="e">
        <f t="shared" si="28"/>
        <v>#VALUE!</v>
      </c>
      <c r="CR40" s="109"/>
      <c r="CS40" s="109"/>
      <c r="CT40" s="109"/>
      <c r="CU40" s="109"/>
      <c r="CV40" s="79"/>
      <c r="CW40" s="79"/>
      <c r="CY40" s="132"/>
      <c r="CZ40" s="95">
        <f t="shared" si="29"/>
        <v>0</v>
      </c>
      <c r="DA40" s="95">
        <f>IF(CZ40=0,,CZ40)</f>
        <v>0</v>
      </c>
      <c r="DC40" s="73">
        <f t="shared" si="30"/>
        <v>0</v>
      </c>
      <c r="DD40" s="73">
        <f t="shared" si="40"/>
        <v>0</v>
      </c>
    </row>
    <row r="41" spans="1:108" ht="12" customHeight="1">
      <c r="A41" s="18"/>
      <c r="B41" s="18">
        <f t="shared" si="0"/>
        <v>13</v>
      </c>
      <c r="C41" s="27" t="str">
        <f>CONCATENATE(B41,"C")</f>
        <v>13C</v>
      </c>
      <c r="D41" s="52"/>
      <c r="E41" s="127"/>
      <c r="F41" s="35"/>
      <c r="G41" s="8" t="str">
        <f t="shared" si="63"/>
        <v/>
      </c>
      <c r="H41" s="35"/>
      <c r="I41" s="8" t="str">
        <f t="shared" si="11"/>
        <v/>
      </c>
      <c r="J41" s="40"/>
      <c r="K41" s="49" t="str">
        <f t="shared" si="64"/>
        <v/>
      </c>
      <c r="L41" s="35"/>
      <c r="M41" s="29" t="str">
        <f t="shared" si="65"/>
        <v/>
      </c>
      <c r="N41" s="121"/>
      <c r="O41" s="117"/>
      <c r="P41" s="121"/>
      <c r="Q41" s="117"/>
      <c r="R41" s="121"/>
      <c r="S41" s="122"/>
      <c r="T41" s="117"/>
      <c r="U41" s="120"/>
      <c r="V41" s="19" t="str">
        <f t="shared" si="12"/>
        <v/>
      </c>
      <c r="W41" s="9" t="str">
        <f t="shared" si="43"/>
        <v/>
      </c>
      <c r="X41" s="67"/>
      <c r="Y41" s="67"/>
      <c r="Z41" s="71" t="str">
        <f t="shared" si="41"/>
        <v/>
      </c>
      <c r="AA41" s="71" t="str">
        <f t="shared" si="14"/>
        <v/>
      </c>
      <c r="AB41" s="91" t="str">
        <f t="shared" si="31"/>
        <v/>
      </c>
      <c r="AC41" s="92" t="str">
        <f t="shared" si="32"/>
        <v/>
      </c>
      <c r="AD41" s="93" t="str">
        <f t="shared" si="15"/>
        <v/>
      </c>
      <c r="AE41" s="93" t="str">
        <f t="shared" si="33"/>
        <v/>
      </c>
      <c r="AF41" s="73">
        <f t="shared" si="34"/>
        <v>1</v>
      </c>
      <c r="AI41" s="73" t="str">
        <f t="shared" si="66"/>
        <v/>
      </c>
      <c r="AJ41" s="73">
        <f t="shared" si="75"/>
        <v>1</v>
      </c>
      <c r="AK41" s="73" t="str">
        <f t="shared" si="18"/>
        <v/>
      </c>
      <c r="AL41" s="73">
        <f t="shared" si="35"/>
        <v>1</v>
      </c>
      <c r="AN41" s="73" t="str">
        <f t="shared" si="67"/>
        <v/>
      </c>
      <c r="AO41" s="73">
        <f t="shared" si="36"/>
        <v>1</v>
      </c>
      <c r="AQ41" s="73" t="str">
        <f t="shared" si="68"/>
        <v/>
      </c>
      <c r="AR41" s="73">
        <f t="shared" si="37"/>
        <v>0</v>
      </c>
      <c r="AT41" s="73" t="str">
        <f t="shared" si="69"/>
        <v/>
      </c>
      <c r="AU41" s="73">
        <f t="shared" si="38"/>
        <v>1</v>
      </c>
      <c r="AW41" s="73" t="str">
        <f t="shared" si="70"/>
        <v/>
      </c>
      <c r="AX41" s="73">
        <f t="shared" si="39"/>
        <v>1</v>
      </c>
      <c r="AZ41" s="115"/>
      <c r="BA41" s="74">
        <f t="shared" si="71"/>
        <v>0</v>
      </c>
      <c r="BB41" s="73" t="str">
        <f t="shared" si="20"/>
        <v/>
      </c>
      <c r="BC41" s="114"/>
      <c r="BD41" s="94"/>
      <c r="BE41" s="114"/>
      <c r="BF41" s="73" t="str">
        <f t="shared" si="21"/>
        <v/>
      </c>
      <c r="BG41" s="73">
        <f t="shared" si="22"/>
        <v>1</v>
      </c>
      <c r="BH41" s="114"/>
      <c r="BJ41" s="73" t="str">
        <f t="shared" si="23"/>
        <v/>
      </c>
      <c r="BK41" s="73">
        <f t="shared" si="24"/>
        <v>1</v>
      </c>
      <c r="BP41" s="114"/>
      <c r="BQ41" s="114"/>
      <c r="BR41" s="114"/>
      <c r="BS41" s="114"/>
      <c r="BT41" s="114"/>
      <c r="BU41" s="114"/>
      <c r="BV41" s="114"/>
      <c r="BW41" s="114"/>
      <c r="BX41" s="126"/>
      <c r="BY41" s="126"/>
      <c r="BZ41" s="93" t="str">
        <f t="shared" si="25"/>
        <v/>
      </c>
      <c r="CA41" s="73">
        <f t="shared" si="26"/>
        <v>1</v>
      </c>
      <c r="CE41" s="72"/>
      <c r="CF41" s="72"/>
      <c r="CG41" s="72"/>
      <c r="CH41" s="84"/>
      <c r="CI41" s="84"/>
      <c r="CJ41" s="84"/>
      <c r="CK41" s="84"/>
      <c r="CL41" s="72" t="str">
        <f t="shared" si="27"/>
        <v xml:space="preserve"> </v>
      </c>
      <c r="CM41" s="72" t="str">
        <f t="shared" si="72"/>
        <v xml:space="preserve"> </v>
      </c>
      <c r="CN41" s="72" t="str">
        <f t="shared" si="73"/>
        <v xml:space="preserve"> </v>
      </c>
      <c r="CO41" s="72" t="str">
        <f t="shared" si="74"/>
        <v/>
      </c>
      <c r="CP41" s="72"/>
      <c r="CQ41" s="78" t="e">
        <f t="shared" si="28"/>
        <v>#VALUE!</v>
      </c>
      <c r="CR41" s="109"/>
      <c r="CS41" s="109"/>
      <c r="CT41" s="109"/>
      <c r="CU41" s="109"/>
      <c r="CV41" s="79"/>
      <c r="CW41" s="79"/>
      <c r="CY41" s="132"/>
      <c r="CZ41" s="95">
        <f t="shared" si="29"/>
        <v>0</v>
      </c>
      <c r="DA41" s="95">
        <f>IF(CZ41=0,CZ40,CZ41)</f>
        <v>0</v>
      </c>
      <c r="DC41" s="73">
        <f t="shared" si="30"/>
        <v>0</v>
      </c>
      <c r="DD41" s="73">
        <f t="shared" si="40"/>
        <v>0</v>
      </c>
    </row>
    <row r="42" spans="1:108" ht="12" customHeight="1">
      <c r="A42" s="18"/>
      <c r="B42" s="18" t="str">
        <f t="shared" si="0"/>
        <v/>
      </c>
      <c r="C42" s="27" t="str">
        <f>CONCATENATE(B44,"A")</f>
        <v>14A</v>
      </c>
      <c r="D42" s="52"/>
      <c r="E42" s="127"/>
      <c r="F42" s="35"/>
      <c r="G42" s="8" t="str">
        <f t="shared" si="63"/>
        <v/>
      </c>
      <c r="H42" s="35"/>
      <c r="I42" s="8" t="str">
        <f t="shared" si="11"/>
        <v/>
      </c>
      <c r="J42" s="40"/>
      <c r="K42" s="49" t="str">
        <f t="shared" si="64"/>
        <v/>
      </c>
      <c r="L42" s="35"/>
      <c r="M42" s="29" t="str">
        <f t="shared" si="65"/>
        <v/>
      </c>
      <c r="N42" s="121"/>
      <c r="O42" s="117" t="str">
        <f t="shared" si="60"/>
        <v/>
      </c>
      <c r="P42" s="121"/>
      <c r="Q42" s="122" t="str">
        <f>IF(ISBLANK(P42),"",IF(P42=0,$CJ$2,CR42))</f>
        <v/>
      </c>
      <c r="R42" s="121"/>
      <c r="S42" s="122" t="str">
        <f>IF(ISBLANK(R42),"",IF(R42=0,$CM$2,CU42))</f>
        <v/>
      </c>
      <c r="T42" s="117" t="str">
        <f t="shared" si="52"/>
        <v/>
      </c>
      <c r="U42" s="120" t="str">
        <f>IF(ISNUMBER(T42),VLOOKUP(BX42,BZ:CA,2,FALSE),"")</f>
        <v/>
      </c>
      <c r="V42" s="19" t="str">
        <f t="shared" si="12"/>
        <v/>
      </c>
      <c r="W42" s="20" t="str">
        <f t="shared" si="43"/>
        <v/>
      </c>
      <c r="X42" s="67"/>
      <c r="Y42" s="67"/>
      <c r="Z42" s="71" t="str">
        <f t="shared" si="41"/>
        <v/>
      </c>
      <c r="AA42" s="71" t="str">
        <f t="shared" si="14"/>
        <v/>
      </c>
      <c r="AB42" s="91" t="str">
        <f t="shared" si="31"/>
        <v/>
      </c>
      <c r="AC42" s="92" t="str">
        <f t="shared" si="32"/>
        <v/>
      </c>
      <c r="AD42" s="93" t="str">
        <f t="shared" si="15"/>
        <v/>
      </c>
      <c r="AE42" s="93" t="str">
        <f t="shared" si="33"/>
        <v/>
      </c>
      <c r="AF42" s="73">
        <f t="shared" si="34"/>
        <v>1</v>
      </c>
      <c r="AI42" s="73" t="str">
        <f t="shared" si="66"/>
        <v/>
      </c>
      <c r="AJ42" s="73">
        <f t="shared" si="75"/>
        <v>1</v>
      </c>
      <c r="AK42" s="73" t="str">
        <f t="shared" si="18"/>
        <v/>
      </c>
      <c r="AL42" s="73">
        <f t="shared" si="35"/>
        <v>1</v>
      </c>
      <c r="AN42" s="73" t="str">
        <f t="shared" si="67"/>
        <v/>
      </c>
      <c r="AO42" s="73">
        <f t="shared" si="36"/>
        <v>1</v>
      </c>
      <c r="AQ42" s="73" t="str">
        <f t="shared" si="68"/>
        <v/>
      </c>
      <c r="AR42" s="73">
        <f t="shared" si="37"/>
        <v>0</v>
      </c>
      <c r="AT42" s="73" t="str">
        <f t="shared" si="69"/>
        <v/>
      </c>
      <c r="AU42" s="73">
        <f t="shared" si="38"/>
        <v>1</v>
      </c>
      <c r="AW42" s="73" t="str">
        <f t="shared" si="70"/>
        <v/>
      </c>
      <c r="AX42" s="73">
        <f t="shared" si="39"/>
        <v>1</v>
      </c>
      <c r="AZ42" s="115">
        <f>IF(R42,R42+0,)</f>
        <v>0</v>
      </c>
      <c r="BA42" s="74">
        <f t="shared" si="71"/>
        <v>0</v>
      </c>
      <c r="BB42" s="73" t="str">
        <f t="shared" si="20"/>
        <v/>
      </c>
      <c r="BC42" s="114">
        <f>IF(ISNUMBER(AZ42),VLOOKUP(AZ42,BA:BB,2,FALSE),"")</f>
        <v>1</v>
      </c>
      <c r="BD42" s="94"/>
      <c r="BE42" s="114" t="str">
        <f>T42</f>
        <v/>
      </c>
      <c r="BF42" s="73" t="str">
        <f t="shared" si="21"/>
        <v/>
      </c>
      <c r="BG42" s="73">
        <f t="shared" si="22"/>
        <v>1</v>
      </c>
      <c r="BH42" s="114" t="str">
        <f>IF(ISNUMBER(BE42),VLOOKUP(BE42,BF:BG,2,FALSE),"")</f>
        <v/>
      </c>
      <c r="BJ42" s="73" t="str">
        <f t="shared" si="23"/>
        <v/>
      </c>
      <c r="BK42" s="73">
        <f t="shared" si="24"/>
        <v>1</v>
      </c>
      <c r="BP42" s="114" t="str">
        <f>T42</f>
        <v/>
      </c>
      <c r="BQ42" s="114">
        <f>SUM(G42,G43,G44)</f>
        <v>0</v>
      </c>
      <c r="BR42" s="123">
        <f>SUM(M42,M43,M44)</f>
        <v>0</v>
      </c>
      <c r="BS42" s="123">
        <f>SUM(I42,I43,I44)</f>
        <v>0</v>
      </c>
      <c r="BT42" s="123" t="str">
        <f>Q42</f>
        <v/>
      </c>
      <c r="BU42" s="123" t="str">
        <f>O42</f>
        <v/>
      </c>
      <c r="BV42" s="123">
        <f>SUM(K42,K43,K44)</f>
        <v>0</v>
      </c>
      <c r="BW42" s="123" t="str">
        <f>S42</f>
        <v/>
      </c>
      <c r="BX42" s="126" t="str">
        <f>IF(ISNUMBER(T42),CONCATENATE(BP42+100,BQ42+100,BS42+100,BV42+100,BR42+100,BU42+100,BT42+100,BW42+100)+0,"")</f>
        <v/>
      </c>
      <c r="BY42" s="126" t="str">
        <f>IF(ISNUMBER(SMALL(BX:BX,ROW()-2)),SMALL(BX:BX,ROW()-2),"")</f>
        <v/>
      </c>
      <c r="BZ42" s="93" t="str">
        <f t="shared" si="25"/>
        <v/>
      </c>
      <c r="CA42" s="73">
        <f t="shared" si="26"/>
        <v>1</v>
      </c>
      <c r="CE42" s="72"/>
      <c r="CF42" s="72"/>
      <c r="CG42" s="72"/>
      <c r="CH42" s="84"/>
      <c r="CI42" s="84"/>
      <c r="CJ42" s="84"/>
      <c r="CK42" s="84"/>
      <c r="CL42" s="72" t="str">
        <f t="shared" si="27"/>
        <v xml:space="preserve"> </v>
      </c>
      <c r="CM42" s="72" t="str">
        <f t="shared" si="72"/>
        <v xml:space="preserve"> </v>
      </c>
      <c r="CN42" s="72" t="str">
        <f t="shared" si="73"/>
        <v xml:space="preserve"> </v>
      </c>
      <c r="CO42" s="72" t="str">
        <f t="shared" si="74"/>
        <v/>
      </c>
      <c r="CP42" s="72"/>
      <c r="CQ42" s="78" t="e">
        <f t="shared" si="28"/>
        <v>#VALUE!</v>
      </c>
      <c r="CR42" s="109" t="str">
        <f>VLOOKUP(P42,AT:AU,2,FALSE)</f>
        <v xml:space="preserve"> </v>
      </c>
      <c r="CS42" s="109" t="str">
        <f t="shared" ref="CS42" si="78">IF(ISNUMBER(N42),VLOOKUP(N42,AW:AX,2,FALSE),"")</f>
        <v/>
      </c>
      <c r="CT42" s="109" t="e">
        <f>CS42-1</f>
        <v>#VALUE!</v>
      </c>
      <c r="CU42" s="109" t="str">
        <f>IF(ISNUMBER(R42),BC42,"")</f>
        <v/>
      </c>
      <c r="CV42" s="79"/>
      <c r="CW42" s="79"/>
      <c r="CY42" s="132" t="str">
        <f>IF(ISNUMBER(N42),VLOOKUP(N42,DC:DD,2,FALSE),"")</f>
        <v/>
      </c>
      <c r="CZ42" s="95">
        <f t="shared" si="29"/>
        <v>0</v>
      </c>
      <c r="DA42" s="95">
        <f>IF(CZ42=0,CZ40,CZ42)</f>
        <v>0</v>
      </c>
      <c r="DC42" s="73">
        <f t="shared" si="30"/>
        <v>0</v>
      </c>
      <c r="DD42" s="73">
        <f t="shared" si="40"/>
        <v>0</v>
      </c>
    </row>
    <row r="43" spans="1:108" ht="12" customHeight="1">
      <c r="A43" s="18"/>
      <c r="B43" s="18" t="str">
        <f t="shared" si="0"/>
        <v/>
      </c>
      <c r="C43" s="27" t="str">
        <f>CONCATENATE(B44,"B")</f>
        <v>14B</v>
      </c>
      <c r="D43" s="52"/>
      <c r="E43" s="127"/>
      <c r="F43" s="35"/>
      <c r="G43" s="8" t="str">
        <f t="shared" si="63"/>
        <v/>
      </c>
      <c r="H43" s="35"/>
      <c r="I43" s="8" t="str">
        <f t="shared" si="11"/>
        <v/>
      </c>
      <c r="J43" s="40"/>
      <c r="K43" s="49" t="str">
        <f t="shared" si="64"/>
        <v/>
      </c>
      <c r="L43" s="35"/>
      <c r="M43" s="29" t="str">
        <f t="shared" si="65"/>
        <v/>
      </c>
      <c r="N43" s="121"/>
      <c r="O43" s="117"/>
      <c r="P43" s="121"/>
      <c r="Q43" s="122"/>
      <c r="R43" s="121"/>
      <c r="S43" s="122"/>
      <c r="T43" s="117"/>
      <c r="U43" s="120"/>
      <c r="V43" s="19" t="str">
        <f t="shared" si="12"/>
        <v/>
      </c>
      <c r="W43" s="20" t="str">
        <f t="shared" si="43"/>
        <v/>
      </c>
      <c r="X43" s="67"/>
      <c r="Y43" s="67"/>
      <c r="Z43" s="71" t="str">
        <f t="shared" si="41"/>
        <v/>
      </c>
      <c r="AA43" s="71" t="str">
        <f t="shared" si="14"/>
        <v/>
      </c>
      <c r="AB43" s="91" t="str">
        <f t="shared" si="31"/>
        <v/>
      </c>
      <c r="AC43" s="92" t="str">
        <f t="shared" si="32"/>
        <v/>
      </c>
      <c r="AD43" s="93" t="str">
        <f t="shared" si="15"/>
        <v/>
      </c>
      <c r="AE43" s="93" t="str">
        <f t="shared" si="33"/>
        <v/>
      </c>
      <c r="AF43" s="73">
        <f t="shared" si="34"/>
        <v>1</v>
      </c>
      <c r="AI43" s="73" t="str">
        <f t="shared" si="66"/>
        <v/>
      </c>
      <c r="AJ43" s="73">
        <f t="shared" si="75"/>
        <v>1</v>
      </c>
      <c r="AK43" s="73" t="str">
        <f t="shared" si="18"/>
        <v/>
      </c>
      <c r="AL43" s="73">
        <f t="shared" si="35"/>
        <v>1</v>
      </c>
      <c r="AN43" s="73" t="str">
        <f t="shared" si="67"/>
        <v/>
      </c>
      <c r="AO43" s="73">
        <f t="shared" si="36"/>
        <v>1</v>
      </c>
      <c r="AQ43" s="73" t="str">
        <f t="shared" si="68"/>
        <v/>
      </c>
      <c r="AR43" s="73">
        <f t="shared" si="37"/>
        <v>0</v>
      </c>
      <c r="AT43" s="73" t="str">
        <f t="shared" si="69"/>
        <v/>
      </c>
      <c r="AU43" s="73">
        <f t="shared" si="38"/>
        <v>1</v>
      </c>
      <c r="AW43" s="73" t="str">
        <f t="shared" si="70"/>
        <v/>
      </c>
      <c r="AX43" s="73">
        <f t="shared" si="39"/>
        <v>1</v>
      </c>
      <c r="AZ43" s="115"/>
      <c r="BA43" s="74">
        <f t="shared" si="71"/>
        <v>0</v>
      </c>
      <c r="BB43" s="73" t="str">
        <f t="shared" si="20"/>
        <v/>
      </c>
      <c r="BC43" s="114"/>
      <c r="BD43" s="94"/>
      <c r="BE43" s="114"/>
      <c r="BF43" s="73" t="str">
        <f t="shared" si="21"/>
        <v/>
      </c>
      <c r="BG43" s="73">
        <f t="shared" si="22"/>
        <v>1</v>
      </c>
      <c r="BH43" s="114"/>
      <c r="BJ43" s="73" t="str">
        <f t="shared" si="23"/>
        <v/>
      </c>
      <c r="BK43" s="73">
        <f t="shared" si="24"/>
        <v>1</v>
      </c>
      <c r="BP43" s="114"/>
      <c r="BQ43" s="114"/>
      <c r="BR43" s="114"/>
      <c r="BS43" s="114"/>
      <c r="BT43" s="114"/>
      <c r="BU43" s="114"/>
      <c r="BV43" s="114"/>
      <c r="BW43" s="114"/>
      <c r="BX43" s="126"/>
      <c r="BY43" s="126"/>
      <c r="BZ43" s="93" t="str">
        <f t="shared" si="25"/>
        <v/>
      </c>
      <c r="CA43" s="73">
        <f t="shared" si="26"/>
        <v>1</v>
      </c>
      <c r="CE43" s="72"/>
      <c r="CF43" s="72"/>
      <c r="CG43" s="72"/>
      <c r="CH43" s="84"/>
      <c r="CI43" s="84"/>
      <c r="CJ43" s="84"/>
      <c r="CK43" s="84"/>
      <c r="CL43" s="72" t="str">
        <f t="shared" si="27"/>
        <v xml:space="preserve"> </v>
      </c>
      <c r="CM43" s="72" t="str">
        <f t="shared" si="72"/>
        <v xml:space="preserve"> </v>
      </c>
      <c r="CN43" s="72" t="str">
        <f t="shared" si="73"/>
        <v xml:space="preserve"> </v>
      </c>
      <c r="CO43" s="72" t="str">
        <f t="shared" si="74"/>
        <v/>
      </c>
      <c r="CP43" s="72"/>
      <c r="CQ43" s="78" t="e">
        <f t="shared" si="28"/>
        <v>#VALUE!</v>
      </c>
      <c r="CR43" s="109"/>
      <c r="CS43" s="109"/>
      <c r="CT43" s="109"/>
      <c r="CU43" s="109"/>
      <c r="CV43" s="79"/>
      <c r="CW43" s="79"/>
      <c r="CY43" s="132"/>
      <c r="CZ43" s="95">
        <f t="shared" si="29"/>
        <v>0</v>
      </c>
      <c r="DA43" s="95">
        <f>IF(CZ43=0,,CZ43)</f>
        <v>0</v>
      </c>
      <c r="DC43" s="73">
        <f t="shared" si="30"/>
        <v>0</v>
      </c>
      <c r="DD43" s="73">
        <f t="shared" si="40"/>
        <v>0</v>
      </c>
    </row>
    <row r="44" spans="1:108" ht="12" customHeight="1">
      <c r="A44" s="18"/>
      <c r="B44" s="18">
        <f t="shared" si="0"/>
        <v>14</v>
      </c>
      <c r="C44" s="27" t="str">
        <f>CONCATENATE(B44,"C")</f>
        <v>14C</v>
      </c>
      <c r="D44" s="52"/>
      <c r="E44" s="127"/>
      <c r="F44" s="35"/>
      <c r="G44" s="8" t="str">
        <f t="shared" si="63"/>
        <v/>
      </c>
      <c r="H44" s="35"/>
      <c r="I44" s="8" t="str">
        <f t="shared" si="11"/>
        <v/>
      </c>
      <c r="J44" s="40"/>
      <c r="K44" s="49" t="str">
        <f t="shared" si="64"/>
        <v/>
      </c>
      <c r="L44" s="35"/>
      <c r="M44" s="29" t="str">
        <f t="shared" si="65"/>
        <v/>
      </c>
      <c r="N44" s="121"/>
      <c r="O44" s="117"/>
      <c r="P44" s="121"/>
      <c r="Q44" s="122"/>
      <c r="R44" s="121"/>
      <c r="S44" s="122"/>
      <c r="T44" s="117"/>
      <c r="U44" s="120"/>
      <c r="V44" s="19" t="str">
        <f t="shared" si="12"/>
        <v/>
      </c>
      <c r="W44" s="20" t="str">
        <f t="shared" si="43"/>
        <v/>
      </c>
      <c r="X44" s="67"/>
      <c r="Y44" s="67"/>
      <c r="Z44" s="71" t="str">
        <f t="shared" si="41"/>
        <v/>
      </c>
      <c r="AA44" s="71" t="str">
        <f t="shared" si="14"/>
        <v/>
      </c>
      <c r="AB44" s="91" t="str">
        <f t="shared" si="31"/>
        <v/>
      </c>
      <c r="AC44" s="92" t="str">
        <f t="shared" si="32"/>
        <v/>
      </c>
      <c r="AD44" s="93" t="str">
        <f t="shared" si="15"/>
        <v/>
      </c>
      <c r="AE44" s="93" t="str">
        <f t="shared" si="33"/>
        <v/>
      </c>
      <c r="AF44" s="73">
        <f t="shared" si="34"/>
        <v>1</v>
      </c>
      <c r="AI44" s="73" t="str">
        <f t="shared" si="66"/>
        <v/>
      </c>
      <c r="AJ44" s="73">
        <f t="shared" si="75"/>
        <v>1</v>
      </c>
      <c r="AK44" s="73" t="str">
        <f t="shared" si="18"/>
        <v/>
      </c>
      <c r="AL44" s="73">
        <f t="shared" si="35"/>
        <v>1</v>
      </c>
      <c r="AN44" s="73" t="str">
        <f t="shared" si="67"/>
        <v/>
      </c>
      <c r="AO44" s="73">
        <f t="shared" si="36"/>
        <v>1</v>
      </c>
      <c r="AQ44" s="73" t="str">
        <f t="shared" si="68"/>
        <v/>
      </c>
      <c r="AR44" s="73">
        <f t="shared" si="37"/>
        <v>0</v>
      </c>
      <c r="AT44" s="73" t="str">
        <f t="shared" si="69"/>
        <v/>
      </c>
      <c r="AU44" s="73">
        <f t="shared" si="38"/>
        <v>1</v>
      </c>
      <c r="AW44" s="73" t="str">
        <f t="shared" si="70"/>
        <v/>
      </c>
      <c r="AX44" s="73">
        <f t="shared" si="39"/>
        <v>1</v>
      </c>
      <c r="AZ44" s="115"/>
      <c r="BA44" s="74">
        <f t="shared" si="71"/>
        <v>0</v>
      </c>
      <c r="BB44" s="73" t="str">
        <f t="shared" si="20"/>
        <v/>
      </c>
      <c r="BC44" s="114"/>
      <c r="BD44" s="94"/>
      <c r="BE44" s="114"/>
      <c r="BF44" s="73" t="str">
        <f t="shared" si="21"/>
        <v/>
      </c>
      <c r="BG44" s="73">
        <f t="shared" si="22"/>
        <v>1</v>
      </c>
      <c r="BH44" s="114"/>
      <c r="BJ44" s="73" t="str">
        <f t="shared" si="23"/>
        <v/>
      </c>
      <c r="BK44" s="73">
        <f t="shared" si="24"/>
        <v>1</v>
      </c>
      <c r="BP44" s="114"/>
      <c r="BQ44" s="114"/>
      <c r="BR44" s="114"/>
      <c r="BS44" s="114"/>
      <c r="BT44" s="114"/>
      <c r="BU44" s="114"/>
      <c r="BV44" s="114"/>
      <c r="BW44" s="114"/>
      <c r="BX44" s="126"/>
      <c r="BY44" s="126"/>
      <c r="BZ44" s="93" t="str">
        <f t="shared" si="25"/>
        <v/>
      </c>
      <c r="CA44" s="73">
        <f t="shared" si="26"/>
        <v>1</v>
      </c>
      <c r="CE44" s="72"/>
      <c r="CF44" s="72"/>
      <c r="CG44" s="72"/>
      <c r="CH44" s="84"/>
      <c r="CI44" s="84"/>
      <c r="CJ44" s="84"/>
      <c r="CK44" s="84"/>
      <c r="CL44" s="72" t="str">
        <f t="shared" si="27"/>
        <v xml:space="preserve"> </v>
      </c>
      <c r="CM44" s="72" t="str">
        <f t="shared" si="72"/>
        <v xml:space="preserve"> </v>
      </c>
      <c r="CN44" s="72" t="str">
        <f t="shared" si="73"/>
        <v xml:space="preserve"> </v>
      </c>
      <c r="CO44" s="72" t="str">
        <f t="shared" si="74"/>
        <v/>
      </c>
      <c r="CP44" s="72"/>
      <c r="CQ44" s="78" t="e">
        <f t="shared" si="28"/>
        <v>#VALUE!</v>
      </c>
      <c r="CR44" s="109"/>
      <c r="CS44" s="109"/>
      <c r="CT44" s="109"/>
      <c r="CU44" s="109"/>
      <c r="CV44" s="79"/>
      <c r="CW44" s="79"/>
      <c r="CY44" s="132"/>
      <c r="CZ44" s="95">
        <f t="shared" si="29"/>
        <v>0</v>
      </c>
      <c r="DA44" s="95">
        <f>IF(CZ44=0,CZ43,CZ44)</f>
        <v>0</v>
      </c>
      <c r="DC44" s="73">
        <f t="shared" si="30"/>
        <v>0</v>
      </c>
      <c r="DD44" s="73">
        <f t="shared" si="40"/>
        <v>0</v>
      </c>
    </row>
    <row r="45" spans="1:108" ht="12" customHeight="1">
      <c r="A45" s="18"/>
      <c r="B45" s="18" t="str">
        <f t="shared" si="0"/>
        <v/>
      </c>
      <c r="C45" s="27" t="str">
        <f>CONCATENATE(B47,"A")</f>
        <v>15A</v>
      </c>
      <c r="D45" s="52"/>
      <c r="E45" s="127"/>
      <c r="F45" s="35"/>
      <c r="G45" s="8" t="str">
        <f t="shared" si="63"/>
        <v/>
      </c>
      <c r="H45" s="35"/>
      <c r="I45" s="8" t="str">
        <f t="shared" si="11"/>
        <v/>
      </c>
      <c r="J45" s="40"/>
      <c r="K45" s="49" t="str">
        <f t="shared" si="64"/>
        <v/>
      </c>
      <c r="L45" s="35"/>
      <c r="M45" s="29" t="str">
        <f t="shared" si="65"/>
        <v/>
      </c>
      <c r="N45" s="121"/>
      <c r="O45" s="117" t="str">
        <f t="shared" si="60"/>
        <v/>
      </c>
      <c r="P45" s="121"/>
      <c r="Q45" s="117" t="str">
        <f>IF(ISBLANK(P45),"",IF(P45=0,$CJ$2,CR45))</f>
        <v/>
      </c>
      <c r="R45" s="121"/>
      <c r="S45" s="122" t="str">
        <f>IF(ISBLANK(R45),"",IF(R45=0,$CM$2,CU45))</f>
        <v/>
      </c>
      <c r="T45" s="117" t="str">
        <f t="shared" si="52"/>
        <v/>
      </c>
      <c r="U45" s="120" t="str">
        <f>IF(ISNUMBER(T45),VLOOKUP(BX45,BZ:CA,2,FALSE),"")</f>
        <v/>
      </c>
      <c r="V45" s="19" t="str">
        <f t="shared" si="12"/>
        <v/>
      </c>
      <c r="W45" s="9" t="str">
        <f t="shared" si="43"/>
        <v/>
      </c>
      <c r="X45" s="67"/>
      <c r="Y45" s="67"/>
      <c r="Z45" s="71" t="str">
        <f t="shared" si="41"/>
        <v/>
      </c>
      <c r="AA45" s="71" t="str">
        <f t="shared" si="14"/>
        <v/>
      </c>
      <c r="AB45" s="91" t="str">
        <f t="shared" si="31"/>
        <v/>
      </c>
      <c r="AC45" s="92" t="str">
        <f t="shared" si="32"/>
        <v/>
      </c>
      <c r="AD45" s="93" t="str">
        <f t="shared" si="15"/>
        <v/>
      </c>
      <c r="AE45" s="93" t="str">
        <f t="shared" si="33"/>
        <v/>
      </c>
      <c r="AF45" s="73">
        <f t="shared" si="34"/>
        <v>1</v>
      </c>
      <c r="AI45" s="73" t="str">
        <f t="shared" si="66"/>
        <v/>
      </c>
      <c r="AJ45" s="73">
        <f t="shared" si="75"/>
        <v>1</v>
      </c>
      <c r="AK45" s="73" t="str">
        <f t="shared" si="18"/>
        <v/>
      </c>
      <c r="AL45" s="73">
        <f t="shared" si="35"/>
        <v>1</v>
      </c>
      <c r="AN45" s="73" t="str">
        <f t="shared" si="67"/>
        <v/>
      </c>
      <c r="AO45" s="73">
        <f t="shared" si="36"/>
        <v>1</v>
      </c>
      <c r="AQ45" s="73" t="str">
        <f t="shared" si="68"/>
        <v/>
      </c>
      <c r="AR45" s="73">
        <f t="shared" si="37"/>
        <v>0</v>
      </c>
      <c r="AT45" s="73" t="str">
        <f t="shared" si="69"/>
        <v/>
      </c>
      <c r="AU45" s="73">
        <f t="shared" si="38"/>
        <v>1</v>
      </c>
      <c r="AW45" s="73" t="str">
        <f t="shared" si="70"/>
        <v/>
      </c>
      <c r="AX45" s="73">
        <f t="shared" si="39"/>
        <v>1</v>
      </c>
      <c r="AZ45" s="115">
        <f>IF(R45,R45+0,)</f>
        <v>0</v>
      </c>
      <c r="BA45" s="74">
        <f t="shared" si="71"/>
        <v>0</v>
      </c>
      <c r="BB45" s="73" t="str">
        <f t="shared" si="20"/>
        <v/>
      </c>
      <c r="BC45" s="114">
        <f>IF(ISNUMBER(AZ45),VLOOKUP(AZ45,BA:BB,2,FALSE),"")</f>
        <v>1</v>
      </c>
      <c r="BD45" s="94"/>
      <c r="BE45" s="114" t="str">
        <f>T45</f>
        <v/>
      </c>
      <c r="BF45" s="73" t="str">
        <f t="shared" si="21"/>
        <v/>
      </c>
      <c r="BG45" s="73">
        <f t="shared" si="22"/>
        <v>1</v>
      </c>
      <c r="BH45" s="114" t="str">
        <f>IF(ISNUMBER(BE45),VLOOKUP(BE45,BF:BG,2,FALSE),"")</f>
        <v/>
      </c>
      <c r="BJ45" s="73" t="str">
        <f t="shared" si="23"/>
        <v/>
      </c>
      <c r="BK45" s="73">
        <f t="shared" si="24"/>
        <v>1</v>
      </c>
      <c r="BP45" s="114" t="str">
        <f>T45</f>
        <v/>
      </c>
      <c r="BQ45" s="114">
        <f>SUM(G45,G46,G47)</f>
        <v>0</v>
      </c>
      <c r="BR45" s="123">
        <f>SUM(M45,M46,M47)</f>
        <v>0</v>
      </c>
      <c r="BS45" s="123">
        <f>SUM(I45,I46,I47)</f>
        <v>0</v>
      </c>
      <c r="BT45" s="123" t="str">
        <f>Q45</f>
        <v/>
      </c>
      <c r="BU45" s="123" t="str">
        <f>O45</f>
        <v/>
      </c>
      <c r="BV45" s="123">
        <f>SUM(K45,K46,K47)</f>
        <v>0</v>
      </c>
      <c r="BW45" s="123" t="str">
        <f>S45</f>
        <v/>
      </c>
      <c r="BX45" s="126" t="str">
        <f>IF(ISNUMBER(T45),CONCATENATE(BP45+100,BQ45+100,BS45+100,BV45+100,BR45+100,BU45+100,BT45+100,BW45+100)+0,"")</f>
        <v/>
      </c>
      <c r="BY45" s="126" t="str">
        <f>IF(ISNUMBER(SMALL(BX:BX,ROW()-2)),SMALL(BX:BX,ROW()-2),"")</f>
        <v/>
      </c>
      <c r="BZ45" s="93" t="str">
        <f t="shared" si="25"/>
        <v/>
      </c>
      <c r="CA45" s="73">
        <f t="shared" si="26"/>
        <v>1</v>
      </c>
      <c r="CE45" s="72"/>
      <c r="CF45" s="72"/>
      <c r="CG45" s="72"/>
      <c r="CH45" s="84"/>
      <c r="CI45" s="84"/>
      <c r="CJ45" s="84"/>
      <c r="CK45" s="84"/>
      <c r="CL45" s="72" t="str">
        <f t="shared" si="27"/>
        <v xml:space="preserve"> </v>
      </c>
      <c r="CM45" s="72" t="str">
        <f t="shared" si="72"/>
        <v xml:space="preserve"> </v>
      </c>
      <c r="CN45" s="72" t="str">
        <f t="shared" si="73"/>
        <v xml:space="preserve"> </v>
      </c>
      <c r="CO45" s="72" t="str">
        <f t="shared" si="74"/>
        <v/>
      </c>
      <c r="CP45" s="72"/>
      <c r="CQ45" s="78" t="e">
        <f t="shared" si="28"/>
        <v>#VALUE!</v>
      </c>
      <c r="CR45" s="109" t="str">
        <f>VLOOKUP(P45,AT:AU,2,FALSE)</f>
        <v xml:space="preserve"> </v>
      </c>
      <c r="CS45" s="109" t="str">
        <f t="shared" ref="CS45" si="79">IF(ISNUMBER(N45),VLOOKUP(N45,AW:AX,2,FALSE),"")</f>
        <v/>
      </c>
      <c r="CT45" s="109" t="e">
        <f>CS45-1</f>
        <v>#VALUE!</v>
      </c>
      <c r="CU45" s="109" t="str">
        <f>IF(ISNUMBER(R45),BC45,"")</f>
        <v/>
      </c>
      <c r="CV45" s="79"/>
      <c r="CW45" s="79"/>
      <c r="CY45" s="132" t="str">
        <f>IF(ISNUMBER(N45),VLOOKUP(N45,DC:DD,2,FALSE),"")</f>
        <v/>
      </c>
      <c r="CZ45" s="95">
        <f t="shared" si="29"/>
        <v>0</v>
      </c>
      <c r="DA45" s="95">
        <f>IF(CZ45=0,CZ43,CZ45)</f>
        <v>0</v>
      </c>
      <c r="DC45" s="73">
        <f t="shared" si="30"/>
        <v>0</v>
      </c>
      <c r="DD45" s="73">
        <f t="shared" si="40"/>
        <v>0</v>
      </c>
    </row>
    <row r="46" spans="1:108" ht="12" customHeight="1">
      <c r="A46" s="18"/>
      <c r="B46" s="18" t="str">
        <f t="shared" si="0"/>
        <v/>
      </c>
      <c r="C46" s="27" t="str">
        <f>CONCATENATE(B47,"B")</f>
        <v>15B</v>
      </c>
      <c r="D46" s="52"/>
      <c r="E46" s="127"/>
      <c r="F46" s="35"/>
      <c r="G46" s="8" t="str">
        <f t="shared" si="63"/>
        <v/>
      </c>
      <c r="H46" s="35"/>
      <c r="I46" s="8" t="str">
        <f t="shared" si="11"/>
        <v/>
      </c>
      <c r="J46" s="40"/>
      <c r="K46" s="49" t="str">
        <f t="shared" si="64"/>
        <v/>
      </c>
      <c r="L46" s="35"/>
      <c r="M46" s="29" t="str">
        <f t="shared" si="65"/>
        <v/>
      </c>
      <c r="N46" s="121"/>
      <c r="O46" s="117"/>
      <c r="P46" s="121"/>
      <c r="Q46" s="117"/>
      <c r="R46" s="121"/>
      <c r="S46" s="122"/>
      <c r="T46" s="117"/>
      <c r="U46" s="120"/>
      <c r="V46" s="19" t="str">
        <f t="shared" si="12"/>
        <v/>
      </c>
      <c r="W46" s="9" t="str">
        <f t="shared" si="43"/>
        <v/>
      </c>
      <c r="X46" s="67"/>
      <c r="Y46" s="67"/>
      <c r="Z46" s="71" t="str">
        <f t="shared" si="41"/>
        <v/>
      </c>
      <c r="AA46" s="71" t="str">
        <f t="shared" si="14"/>
        <v/>
      </c>
      <c r="AB46" s="91" t="str">
        <f t="shared" si="31"/>
        <v/>
      </c>
      <c r="AC46" s="92" t="str">
        <f t="shared" si="32"/>
        <v/>
      </c>
      <c r="AD46" s="93" t="str">
        <f t="shared" si="15"/>
        <v/>
      </c>
      <c r="AE46" s="93" t="str">
        <f t="shared" si="33"/>
        <v/>
      </c>
      <c r="AF46" s="73">
        <f t="shared" si="34"/>
        <v>1</v>
      </c>
      <c r="AI46" s="73" t="str">
        <f t="shared" si="66"/>
        <v/>
      </c>
      <c r="AJ46" s="73">
        <f t="shared" si="75"/>
        <v>1</v>
      </c>
      <c r="AK46" s="73" t="str">
        <f t="shared" si="18"/>
        <v/>
      </c>
      <c r="AL46" s="73">
        <f t="shared" si="35"/>
        <v>1</v>
      </c>
      <c r="AN46" s="73" t="str">
        <f t="shared" si="67"/>
        <v/>
      </c>
      <c r="AO46" s="73">
        <f t="shared" si="36"/>
        <v>1</v>
      </c>
      <c r="AQ46" s="73" t="str">
        <f t="shared" si="68"/>
        <v/>
      </c>
      <c r="AR46" s="73">
        <f t="shared" si="37"/>
        <v>0</v>
      </c>
      <c r="AT46" s="73" t="str">
        <f t="shared" si="69"/>
        <v/>
      </c>
      <c r="AU46" s="73">
        <f t="shared" si="38"/>
        <v>1</v>
      </c>
      <c r="AW46" s="73" t="str">
        <f t="shared" si="70"/>
        <v/>
      </c>
      <c r="AX46" s="73">
        <f t="shared" si="39"/>
        <v>1</v>
      </c>
      <c r="AZ46" s="115"/>
      <c r="BA46" s="74">
        <f t="shared" si="71"/>
        <v>0</v>
      </c>
      <c r="BB46" s="73" t="str">
        <f t="shared" si="20"/>
        <v/>
      </c>
      <c r="BC46" s="114"/>
      <c r="BD46" s="94"/>
      <c r="BE46" s="114"/>
      <c r="BF46" s="73" t="str">
        <f t="shared" si="21"/>
        <v/>
      </c>
      <c r="BG46" s="73">
        <f t="shared" si="22"/>
        <v>1</v>
      </c>
      <c r="BH46" s="114"/>
      <c r="BJ46" s="73" t="str">
        <f t="shared" si="23"/>
        <v/>
      </c>
      <c r="BK46" s="73">
        <f t="shared" si="24"/>
        <v>1</v>
      </c>
      <c r="BP46" s="114"/>
      <c r="BQ46" s="114"/>
      <c r="BR46" s="114"/>
      <c r="BS46" s="114"/>
      <c r="BT46" s="114"/>
      <c r="BU46" s="114"/>
      <c r="BV46" s="114"/>
      <c r="BW46" s="114"/>
      <c r="BX46" s="126"/>
      <c r="BY46" s="126"/>
      <c r="BZ46" s="93" t="str">
        <f t="shared" si="25"/>
        <v/>
      </c>
      <c r="CA46" s="73">
        <f t="shared" si="26"/>
        <v>1</v>
      </c>
      <c r="CE46" s="72"/>
      <c r="CF46" s="72"/>
      <c r="CG46" s="72"/>
      <c r="CH46" s="84"/>
      <c r="CI46" s="84"/>
      <c r="CJ46" s="84"/>
      <c r="CK46" s="84"/>
      <c r="CL46" s="72" t="str">
        <f t="shared" si="27"/>
        <v xml:space="preserve"> </v>
      </c>
      <c r="CM46" s="72" t="str">
        <f t="shared" si="72"/>
        <v xml:space="preserve"> </v>
      </c>
      <c r="CN46" s="72" t="str">
        <f t="shared" si="73"/>
        <v xml:space="preserve"> </v>
      </c>
      <c r="CO46" s="72" t="str">
        <f t="shared" si="74"/>
        <v/>
      </c>
      <c r="CP46" s="72"/>
      <c r="CQ46" s="78" t="e">
        <f t="shared" si="28"/>
        <v>#VALUE!</v>
      </c>
      <c r="CR46" s="109"/>
      <c r="CS46" s="109"/>
      <c r="CT46" s="109"/>
      <c r="CU46" s="109"/>
      <c r="CV46" s="79"/>
      <c r="CW46" s="79"/>
      <c r="CY46" s="132"/>
      <c r="CZ46" s="95">
        <f t="shared" si="29"/>
        <v>0</v>
      </c>
      <c r="DA46" s="95">
        <f>IF(CZ46=0,,CZ46)</f>
        <v>0</v>
      </c>
      <c r="DC46" s="73">
        <f t="shared" si="30"/>
        <v>0</v>
      </c>
      <c r="DD46" s="73">
        <f t="shared" si="40"/>
        <v>0</v>
      </c>
    </row>
    <row r="47" spans="1:108" ht="12" customHeight="1">
      <c r="A47" s="18"/>
      <c r="B47" s="18">
        <f t="shared" si="0"/>
        <v>15</v>
      </c>
      <c r="C47" s="27" t="str">
        <f>CONCATENATE(B47,"C")</f>
        <v>15C</v>
      </c>
      <c r="D47" s="52"/>
      <c r="E47" s="127"/>
      <c r="F47" s="35"/>
      <c r="G47" s="8" t="str">
        <f t="shared" si="63"/>
        <v/>
      </c>
      <c r="H47" s="35"/>
      <c r="I47" s="8" t="str">
        <f t="shared" si="11"/>
        <v/>
      </c>
      <c r="J47" s="40"/>
      <c r="K47" s="49" t="str">
        <f t="shared" si="64"/>
        <v/>
      </c>
      <c r="L47" s="35"/>
      <c r="M47" s="29" t="str">
        <f t="shared" si="65"/>
        <v/>
      </c>
      <c r="N47" s="121"/>
      <c r="O47" s="117"/>
      <c r="P47" s="121"/>
      <c r="Q47" s="117"/>
      <c r="R47" s="121"/>
      <c r="S47" s="122"/>
      <c r="T47" s="117"/>
      <c r="U47" s="120"/>
      <c r="V47" s="19" t="str">
        <f t="shared" si="12"/>
        <v/>
      </c>
      <c r="W47" s="9" t="str">
        <f t="shared" si="43"/>
        <v/>
      </c>
      <c r="X47" s="67"/>
      <c r="Y47" s="67"/>
      <c r="Z47" s="71" t="str">
        <f t="shared" si="41"/>
        <v/>
      </c>
      <c r="AA47" s="71" t="str">
        <f t="shared" si="14"/>
        <v/>
      </c>
      <c r="AB47" s="91" t="str">
        <f t="shared" si="31"/>
        <v/>
      </c>
      <c r="AC47" s="92" t="str">
        <f t="shared" si="32"/>
        <v/>
      </c>
      <c r="AD47" s="93" t="str">
        <f t="shared" si="15"/>
        <v/>
      </c>
      <c r="AE47" s="93" t="str">
        <f t="shared" si="33"/>
        <v/>
      </c>
      <c r="AF47" s="73">
        <f t="shared" si="34"/>
        <v>1</v>
      </c>
      <c r="AI47" s="73" t="str">
        <f t="shared" si="66"/>
        <v/>
      </c>
      <c r="AJ47" s="73">
        <f t="shared" si="75"/>
        <v>1</v>
      </c>
      <c r="AK47" s="73" t="str">
        <f t="shared" si="18"/>
        <v/>
      </c>
      <c r="AL47" s="73">
        <f t="shared" si="35"/>
        <v>1</v>
      </c>
      <c r="AN47" s="73" t="str">
        <f t="shared" si="67"/>
        <v/>
      </c>
      <c r="AO47" s="73">
        <f t="shared" si="36"/>
        <v>1</v>
      </c>
      <c r="AQ47" s="73" t="str">
        <f t="shared" si="68"/>
        <v/>
      </c>
      <c r="AR47" s="73">
        <f t="shared" si="37"/>
        <v>0</v>
      </c>
      <c r="AT47" s="73" t="str">
        <f t="shared" si="69"/>
        <v/>
      </c>
      <c r="AU47" s="73">
        <f t="shared" si="38"/>
        <v>1</v>
      </c>
      <c r="AW47" s="73" t="str">
        <f t="shared" si="70"/>
        <v/>
      </c>
      <c r="AX47" s="73">
        <f t="shared" si="39"/>
        <v>1</v>
      </c>
      <c r="AZ47" s="115"/>
      <c r="BA47" s="74">
        <f t="shared" si="71"/>
        <v>0</v>
      </c>
      <c r="BB47" s="73" t="str">
        <f t="shared" si="20"/>
        <v/>
      </c>
      <c r="BC47" s="114"/>
      <c r="BD47" s="94"/>
      <c r="BE47" s="114"/>
      <c r="BF47" s="73" t="str">
        <f t="shared" si="21"/>
        <v/>
      </c>
      <c r="BG47" s="73">
        <f t="shared" si="22"/>
        <v>1</v>
      </c>
      <c r="BH47" s="114"/>
      <c r="BJ47" s="73" t="str">
        <f t="shared" si="23"/>
        <v/>
      </c>
      <c r="BK47" s="73">
        <f t="shared" si="24"/>
        <v>1</v>
      </c>
      <c r="BP47" s="114"/>
      <c r="BQ47" s="114"/>
      <c r="BR47" s="114"/>
      <c r="BS47" s="114"/>
      <c r="BT47" s="114"/>
      <c r="BU47" s="114"/>
      <c r="BV47" s="114"/>
      <c r="BW47" s="114"/>
      <c r="BX47" s="126"/>
      <c r="BY47" s="126"/>
      <c r="BZ47" s="93" t="str">
        <f t="shared" si="25"/>
        <v/>
      </c>
      <c r="CA47" s="73">
        <f t="shared" si="26"/>
        <v>1</v>
      </c>
      <c r="CE47" s="72"/>
      <c r="CF47" s="72"/>
      <c r="CG47" s="72"/>
      <c r="CH47" s="84"/>
      <c r="CI47" s="84"/>
      <c r="CJ47" s="84"/>
      <c r="CK47" s="84"/>
      <c r="CL47" s="72" t="str">
        <f t="shared" si="27"/>
        <v xml:space="preserve"> </v>
      </c>
      <c r="CM47" s="72" t="str">
        <f t="shared" si="72"/>
        <v xml:space="preserve"> </v>
      </c>
      <c r="CN47" s="72" t="str">
        <f t="shared" si="73"/>
        <v xml:space="preserve"> </v>
      </c>
      <c r="CO47" s="72" t="str">
        <f t="shared" si="74"/>
        <v/>
      </c>
      <c r="CP47" s="72"/>
      <c r="CQ47" s="78" t="e">
        <f t="shared" si="28"/>
        <v>#VALUE!</v>
      </c>
      <c r="CR47" s="109"/>
      <c r="CS47" s="109"/>
      <c r="CT47" s="109"/>
      <c r="CU47" s="109"/>
      <c r="CV47" s="79"/>
      <c r="CW47" s="79"/>
      <c r="CY47" s="132"/>
      <c r="CZ47" s="95">
        <f t="shared" si="29"/>
        <v>0</v>
      </c>
      <c r="DA47" s="95">
        <f>IF(CZ47=0,CZ46,CZ47)</f>
        <v>0</v>
      </c>
      <c r="DC47" s="73">
        <f t="shared" si="30"/>
        <v>0</v>
      </c>
      <c r="DD47" s="73">
        <f t="shared" si="40"/>
        <v>0</v>
      </c>
    </row>
    <row r="48" spans="1:108" ht="12" customHeight="1">
      <c r="A48" s="18"/>
      <c r="B48" s="18" t="str">
        <f t="shared" si="0"/>
        <v/>
      </c>
      <c r="C48" s="27" t="str">
        <f>CONCATENATE(B50,"A")</f>
        <v>16A</v>
      </c>
      <c r="D48" s="52"/>
      <c r="E48" s="127"/>
      <c r="F48" s="35"/>
      <c r="G48" s="8" t="str">
        <f t="shared" si="63"/>
        <v/>
      </c>
      <c r="H48" s="35"/>
      <c r="I48" s="8" t="str">
        <f t="shared" si="11"/>
        <v/>
      </c>
      <c r="J48" s="40"/>
      <c r="K48" s="49" t="str">
        <f t="shared" si="64"/>
        <v/>
      </c>
      <c r="L48" s="35"/>
      <c r="M48" s="29" t="str">
        <f t="shared" si="65"/>
        <v/>
      </c>
      <c r="N48" s="121"/>
      <c r="O48" s="117" t="str">
        <f t="shared" si="60"/>
        <v/>
      </c>
      <c r="P48" s="121"/>
      <c r="Q48" s="117" t="str">
        <f>IF(ISBLANK(P48),"",IF(P48=0,$CJ$2,CR48))</f>
        <v/>
      </c>
      <c r="R48" s="121"/>
      <c r="S48" s="122" t="str">
        <f>IF(ISBLANK(R48),"",IF(R48=0,$CM$2,CU48))</f>
        <v/>
      </c>
      <c r="T48" s="117" t="str">
        <f t="shared" si="52"/>
        <v/>
      </c>
      <c r="U48" s="120" t="str">
        <f>IF(ISNUMBER(T48),VLOOKUP(BX48,BZ:CA,2,FALSE),"")</f>
        <v/>
      </c>
      <c r="V48" s="19" t="str">
        <f t="shared" si="12"/>
        <v/>
      </c>
      <c r="W48" s="20" t="str">
        <f t="shared" si="43"/>
        <v/>
      </c>
      <c r="X48" s="67"/>
      <c r="Y48" s="67"/>
      <c r="Z48" s="71" t="str">
        <f t="shared" si="41"/>
        <v/>
      </c>
      <c r="AA48" s="71" t="str">
        <f t="shared" si="14"/>
        <v/>
      </c>
      <c r="AB48" s="91" t="str">
        <f t="shared" si="31"/>
        <v/>
      </c>
      <c r="AC48" s="92" t="str">
        <f t="shared" si="32"/>
        <v/>
      </c>
      <c r="AD48" s="93" t="str">
        <f t="shared" si="15"/>
        <v/>
      </c>
      <c r="AE48" s="93" t="str">
        <f t="shared" si="33"/>
        <v/>
      </c>
      <c r="AF48" s="73">
        <f t="shared" si="34"/>
        <v>1</v>
      </c>
      <c r="AI48" s="73" t="str">
        <f t="shared" si="66"/>
        <v/>
      </c>
      <c r="AJ48" s="73">
        <f t="shared" si="75"/>
        <v>1</v>
      </c>
      <c r="AK48" s="73" t="str">
        <f t="shared" si="18"/>
        <v/>
      </c>
      <c r="AL48" s="73">
        <f t="shared" si="35"/>
        <v>1</v>
      </c>
      <c r="AN48" s="73" t="str">
        <f t="shared" si="67"/>
        <v/>
      </c>
      <c r="AO48" s="73">
        <f t="shared" si="36"/>
        <v>1</v>
      </c>
      <c r="AQ48" s="73" t="str">
        <f t="shared" si="68"/>
        <v/>
      </c>
      <c r="AR48" s="73">
        <f t="shared" si="37"/>
        <v>0</v>
      </c>
      <c r="AT48" s="73" t="str">
        <f t="shared" si="69"/>
        <v/>
      </c>
      <c r="AU48" s="73">
        <f t="shared" si="38"/>
        <v>1</v>
      </c>
      <c r="AW48" s="73" t="str">
        <f t="shared" si="70"/>
        <v/>
      </c>
      <c r="AX48" s="73">
        <f t="shared" si="39"/>
        <v>1</v>
      </c>
      <c r="AZ48" s="115">
        <f>IF(R48,R48+0,)</f>
        <v>0</v>
      </c>
      <c r="BA48" s="74">
        <f t="shared" si="71"/>
        <v>0</v>
      </c>
      <c r="BB48" s="73" t="str">
        <f t="shared" si="20"/>
        <v/>
      </c>
      <c r="BC48" s="114">
        <f>IF(ISNUMBER(AZ48),VLOOKUP(AZ48,BA:BB,2,FALSE),"")</f>
        <v>1</v>
      </c>
      <c r="BD48" s="94"/>
      <c r="BE48" s="114" t="str">
        <f>T48</f>
        <v/>
      </c>
      <c r="BF48" s="73" t="str">
        <f t="shared" si="21"/>
        <v/>
      </c>
      <c r="BG48" s="73">
        <f t="shared" si="22"/>
        <v>1</v>
      </c>
      <c r="BH48" s="114" t="str">
        <f>IF(ISNUMBER(BE48),VLOOKUP(BE48,BF:BG,2,FALSE),"")</f>
        <v/>
      </c>
      <c r="BJ48" s="73" t="str">
        <f t="shared" si="23"/>
        <v/>
      </c>
      <c r="BK48" s="73">
        <f t="shared" si="24"/>
        <v>1</v>
      </c>
      <c r="BP48" s="114" t="str">
        <f>T48</f>
        <v/>
      </c>
      <c r="BQ48" s="114">
        <f>SUM(G48,G49,G50)</f>
        <v>0</v>
      </c>
      <c r="BR48" s="123">
        <f>SUM(M48,M49,M50)</f>
        <v>0</v>
      </c>
      <c r="BS48" s="123">
        <f>SUM(I48,I49,I50)</f>
        <v>0</v>
      </c>
      <c r="BT48" s="123" t="str">
        <f>Q48</f>
        <v/>
      </c>
      <c r="BU48" s="123" t="str">
        <f>O48</f>
        <v/>
      </c>
      <c r="BV48" s="123">
        <f>SUM(K48,K49,K50)</f>
        <v>0</v>
      </c>
      <c r="BW48" s="123" t="str">
        <f>S48</f>
        <v/>
      </c>
      <c r="BX48" s="126" t="str">
        <f>IF(ISNUMBER(T48),CONCATENATE(BP48+100,BQ48+100,BS48+100,BV48+100,BR48+100,BU48+100,BT48+100,BW48+100)+0,"")</f>
        <v/>
      </c>
      <c r="BY48" s="126" t="str">
        <f>IF(ISNUMBER(SMALL(BX:BX,ROW()-2)),SMALL(BX:BX,ROW()-2),"")</f>
        <v/>
      </c>
      <c r="BZ48" s="93" t="str">
        <f t="shared" si="25"/>
        <v/>
      </c>
      <c r="CA48" s="73">
        <f t="shared" si="26"/>
        <v>1</v>
      </c>
      <c r="CE48" s="72"/>
      <c r="CF48" s="72"/>
      <c r="CG48" s="72"/>
      <c r="CH48" s="84"/>
      <c r="CI48" s="84"/>
      <c r="CJ48" s="84"/>
      <c r="CK48" s="84"/>
      <c r="CL48" s="72" t="str">
        <f t="shared" si="27"/>
        <v xml:space="preserve"> </v>
      </c>
      <c r="CM48" s="72" t="str">
        <f t="shared" si="72"/>
        <v xml:space="preserve"> </v>
      </c>
      <c r="CN48" s="72" t="str">
        <f t="shared" si="73"/>
        <v xml:space="preserve"> </v>
      </c>
      <c r="CO48" s="72" t="str">
        <f t="shared" si="74"/>
        <v/>
      </c>
      <c r="CP48" s="72"/>
      <c r="CQ48" s="78" t="e">
        <f t="shared" si="28"/>
        <v>#VALUE!</v>
      </c>
      <c r="CR48" s="109" t="str">
        <f>VLOOKUP(P48,AT:AU,2,FALSE)</f>
        <v xml:space="preserve"> </v>
      </c>
      <c r="CS48" s="109" t="str">
        <f t="shared" ref="CS48" si="80">IF(ISNUMBER(N48),VLOOKUP(N48,AW:AX,2,FALSE),"")</f>
        <v/>
      </c>
      <c r="CT48" s="109" t="e">
        <f>CS48-1</f>
        <v>#VALUE!</v>
      </c>
      <c r="CU48" s="109" t="str">
        <f>IF(ISNUMBER(R48),BC48,"")</f>
        <v/>
      </c>
      <c r="CV48" s="79"/>
      <c r="CW48" s="79"/>
      <c r="CY48" s="132" t="str">
        <f>IF(ISNUMBER(N48),VLOOKUP(N48,DC:DD,2,FALSE),"")</f>
        <v/>
      </c>
      <c r="CZ48" s="95">
        <f t="shared" si="29"/>
        <v>0</v>
      </c>
      <c r="DA48" s="95">
        <f>IF(CZ48=0,,CZ48)</f>
        <v>0</v>
      </c>
      <c r="DC48" s="73">
        <f t="shared" si="30"/>
        <v>0</v>
      </c>
      <c r="DD48" s="73">
        <f t="shared" si="40"/>
        <v>0</v>
      </c>
    </row>
    <row r="49" spans="1:108" ht="12" customHeight="1">
      <c r="A49" s="18"/>
      <c r="B49" s="18" t="str">
        <f t="shared" si="0"/>
        <v/>
      </c>
      <c r="C49" s="27" t="str">
        <f>CONCATENATE(B50,"B")</f>
        <v>16B</v>
      </c>
      <c r="D49" s="52"/>
      <c r="E49" s="127"/>
      <c r="F49" s="35"/>
      <c r="G49" s="8" t="str">
        <f t="shared" si="63"/>
        <v/>
      </c>
      <c r="H49" s="35"/>
      <c r="I49" s="8" t="str">
        <f t="shared" si="11"/>
        <v/>
      </c>
      <c r="J49" s="40"/>
      <c r="K49" s="49" t="str">
        <f t="shared" si="64"/>
        <v/>
      </c>
      <c r="L49" s="35"/>
      <c r="M49" s="29" t="str">
        <f t="shared" si="65"/>
        <v/>
      </c>
      <c r="N49" s="121"/>
      <c r="O49" s="117"/>
      <c r="P49" s="121"/>
      <c r="Q49" s="117"/>
      <c r="R49" s="121"/>
      <c r="S49" s="122"/>
      <c r="T49" s="117"/>
      <c r="U49" s="120"/>
      <c r="V49" s="19" t="str">
        <f t="shared" si="12"/>
        <v/>
      </c>
      <c r="W49" s="20" t="str">
        <f t="shared" si="43"/>
        <v/>
      </c>
      <c r="X49" s="67"/>
      <c r="Y49" s="67"/>
      <c r="Z49" s="71" t="str">
        <f t="shared" si="41"/>
        <v/>
      </c>
      <c r="AA49" s="71" t="str">
        <f t="shared" si="14"/>
        <v/>
      </c>
      <c r="AB49" s="91" t="str">
        <f t="shared" si="31"/>
        <v/>
      </c>
      <c r="AC49" s="92" t="str">
        <f t="shared" si="32"/>
        <v/>
      </c>
      <c r="AD49" s="93" t="str">
        <f t="shared" si="15"/>
        <v/>
      </c>
      <c r="AE49" s="93" t="str">
        <f t="shared" si="33"/>
        <v/>
      </c>
      <c r="AF49" s="73">
        <f t="shared" si="34"/>
        <v>1</v>
      </c>
      <c r="AI49" s="73" t="str">
        <f t="shared" si="66"/>
        <v/>
      </c>
      <c r="AJ49" s="73">
        <f t="shared" si="75"/>
        <v>1</v>
      </c>
      <c r="AK49" s="73" t="str">
        <f t="shared" si="18"/>
        <v/>
      </c>
      <c r="AL49" s="73">
        <f t="shared" si="35"/>
        <v>1</v>
      </c>
      <c r="AN49" s="73" t="str">
        <f t="shared" si="67"/>
        <v/>
      </c>
      <c r="AO49" s="73">
        <f t="shared" si="36"/>
        <v>1</v>
      </c>
      <c r="AQ49" s="73" t="str">
        <f t="shared" si="68"/>
        <v/>
      </c>
      <c r="AR49" s="73">
        <f t="shared" si="37"/>
        <v>0</v>
      </c>
      <c r="AT49" s="73" t="str">
        <f t="shared" si="69"/>
        <v/>
      </c>
      <c r="AU49" s="73">
        <f t="shared" si="38"/>
        <v>1</v>
      </c>
      <c r="AW49" s="73" t="str">
        <f t="shared" si="70"/>
        <v/>
      </c>
      <c r="AX49" s="73">
        <f t="shared" si="39"/>
        <v>1</v>
      </c>
      <c r="AZ49" s="115"/>
      <c r="BA49" s="74">
        <f t="shared" si="71"/>
        <v>0</v>
      </c>
      <c r="BB49" s="73" t="str">
        <f t="shared" si="20"/>
        <v/>
      </c>
      <c r="BC49" s="114"/>
      <c r="BD49" s="94"/>
      <c r="BE49" s="114"/>
      <c r="BF49" s="73" t="str">
        <f t="shared" si="21"/>
        <v/>
      </c>
      <c r="BG49" s="73">
        <f t="shared" si="22"/>
        <v>1</v>
      </c>
      <c r="BH49" s="114"/>
      <c r="BJ49" s="73" t="str">
        <f t="shared" si="23"/>
        <v/>
      </c>
      <c r="BK49" s="73">
        <f t="shared" si="24"/>
        <v>1</v>
      </c>
      <c r="BP49" s="114"/>
      <c r="BQ49" s="114"/>
      <c r="BR49" s="114"/>
      <c r="BS49" s="114"/>
      <c r="BT49" s="114"/>
      <c r="BU49" s="114"/>
      <c r="BV49" s="114"/>
      <c r="BW49" s="114"/>
      <c r="BX49" s="126"/>
      <c r="BY49" s="126"/>
      <c r="BZ49" s="93" t="str">
        <f t="shared" si="25"/>
        <v/>
      </c>
      <c r="CA49" s="73">
        <f t="shared" si="26"/>
        <v>1</v>
      </c>
      <c r="CE49" s="72"/>
      <c r="CF49" s="72"/>
      <c r="CG49" s="72"/>
      <c r="CH49" s="84"/>
      <c r="CI49" s="84"/>
      <c r="CJ49" s="84"/>
      <c r="CK49" s="84"/>
      <c r="CL49" s="72" t="str">
        <f t="shared" si="27"/>
        <v xml:space="preserve"> </v>
      </c>
      <c r="CM49" s="72" t="str">
        <f t="shared" si="72"/>
        <v xml:space="preserve"> </v>
      </c>
      <c r="CN49" s="72" t="str">
        <f t="shared" si="73"/>
        <v xml:space="preserve"> </v>
      </c>
      <c r="CO49" s="72" t="str">
        <f t="shared" si="74"/>
        <v/>
      </c>
      <c r="CP49" s="72"/>
      <c r="CQ49" s="78" t="e">
        <f t="shared" si="28"/>
        <v>#VALUE!</v>
      </c>
      <c r="CR49" s="109"/>
      <c r="CS49" s="109"/>
      <c r="CT49" s="109"/>
      <c r="CU49" s="109"/>
      <c r="CV49" s="79"/>
      <c r="CW49" s="79"/>
      <c r="CY49" s="132"/>
      <c r="CZ49" s="95">
        <f t="shared" si="29"/>
        <v>0</v>
      </c>
      <c r="DA49" s="95">
        <f>IF(CZ49=0,CZ48,CZ49)</f>
        <v>0</v>
      </c>
      <c r="DC49" s="73">
        <f t="shared" si="30"/>
        <v>0</v>
      </c>
      <c r="DD49" s="73">
        <f t="shared" si="40"/>
        <v>0</v>
      </c>
    </row>
    <row r="50" spans="1:108" ht="12" customHeight="1">
      <c r="A50" s="18"/>
      <c r="B50" s="18">
        <f t="shared" si="0"/>
        <v>16</v>
      </c>
      <c r="C50" s="27" t="str">
        <f>CONCATENATE(B50,"C")</f>
        <v>16C</v>
      </c>
      <c r="D50" s="52"/>
      <c r="E50" s="127"/>
      <c r="F50" s="35"/>
      <c r="G50" s="8" t="str">
        <f t="shared" si="63"/>
        <v/>
      </c>
      <c r="H50" s="35"/>
      <c r="I50" s="8" t="str">
        <f t="shared" si="11"/>
        <v/>
      </c>
      <c r="J50" s="40"/>
      <c r="K50" s="49" t="str">
        <f t="shared" si="64"/>
        <v/>
      </c>
      <c r="L50" s="35"/>
      <c r="M50" s="29" t="str">
        <f t="shared" si="65"/>
        <v/>
      </c>
      <c r="N50" s="121"/>
      <c r="O50" s="117"/>
      <c r="P50" s="121"/>
      <c r="Q50" s="117"/>
      <c r="R50" s="121"/>
      <c r="S50" s="122"/>
      <c r="T50" s="117"/>
      <c r="U50" s="120"/>
      <c r="V50" s="19" t="str">
        <f t="shared" si="12"/>
        <v/>
      </c>
      <c r="W50" s="20" t="str">
        <f t="shared" si="43"/>
        <v/>
      </c>
      <c r="X50" s="67"/>
      <c r="Y50" s="67"/>
      <c r="Z50" s="71" t="str">
        <f t="shared" si="41"/>
        <v/>
      </c>
      <c r="AA50" s="71" t="str">
        <f t="shared" si="14"/>
        <v/>
      </c>
      <c r="AB50" s="91" t="str">
        <f t="shared" si="31"/>
        <v/>
      </c>
      <c r="AC50" s="92" t="str">
        <f t="shared" si="32"/>
        <v/>
      </c>
      <c r="AD50" s="93" t="str">
        <f t="shared" si="15"/>
        <v/>
      </c>
      <c r="AE50" s="93" t="str">
        <f t="shared" si="33"/>
        <v/>
      </c>
      <c r="AF50" s="73">
        <f t="shared" si="34"/>
        <v>1</v>
      </c>
      <c r="AI50" s="73" t="str">
        <f t="shared" si="66"/>
        <v/>
      </c>
      <c r="AJ50" s="73">
        <f t="shared" si="75"/>
        <v>1</v>
      </c>
      <c r="AK50" s="73" t="str">
        <f t="shared" si="18"/>
        <v/>
      </c>
      <c r="AL50" s="73">
        <f t="shared" si="35"/>
        <v>1</v>
      </c>
      <c r="AN50" s="73" t="str">
        <f t="shared" si="67"/>
        <v/>
      </c>
      <c r="AO50" s="73">
        <f t="shared" si="36"/>
        <v>1</v>
      </c>
      <c r="AQ50" s="73" t="str">
        <f t="shared" si="68"/>
        <v/>
      </c>
      <c r="AR50" s="73">
        <f t="shared" si="37"/>
        <v>0</v>
      </c>
      <c r="AT50" s="73" t="str">
        <f t="shared" si="69"/>
        <v/>
      </c>
      <c r="AU50" s="73">
        <f t="shared" si="38"/>
        <v>1</v>
      </c>
      <c r="AW50" s="73" t="str">
        <f t="shared" si="70"/>
        <v/>
      </c>
      <c r="AX50" s="73">
        <f t="shared" si="39"/>
        <v>1</v>
      </c>
      <c r="AZ50" s="115"/>
      <c r="BA50" s="74">
        <f t="shared" si="71"/>
        <v>0</v>
      </c>
      <c r="BB50" s="73" t="str">
        <f t="shared" si="20"/>
        <v/>
      </c>
      <c r="BC50" s="114"/>
      <c r="BD50" s="94"/>
      <c r="BE50" s="114"/>
      <c r="BF50" s="73" t="str">
        <f t="shared" si="21"/>
        <v/>
      </c>
      <c r="BG50" s="73">
        <f t="shared" si="22"/>
        <v>1</v>
      </c>
      <c r="BH50" s="114"/>
      <c r="BJ50" s="73" t="str">
        <f t="shared" si="23"/>
        <v/>
      </c>
      <c r="BK50" s="73">
        <f t="shared" si="24"/>
        <v>1</v>
      </c>
      <c r="BP50" s="114"/>
      <c r="BQ50" s="114"/>
      <c r="BR50" s="114"/>
      <c r="BS50" s="114"/>
      <c r="BT50" s="114"/>
      <c r="BU50" s="114"/>
      <c r="BV50" s="114"/>
      <c r="BW50" s="114"/>
      <c r="BX50" s="126"/>
      <c r="BY50" s="126"/>
      <c r="BZ50" s="93" t="str">
        <f t="shared" si="25"/>
        <v/>
      </c>
      <c r="CA50" s="73">
        <f t="shared" si="26"/>
        <v>1</v>
      </c>
      <c r="CE50" s="72"/>
      <c r="CF50" s="72"/>
      <c r="CG50" s="72"/>
      <c r="CH50" s="84"/>
      <c r="CI50" s="84"/>
      <c r="CJ50" s="84"/>
      <c r="CK50" s="84"/>
      <c r="CL50" s="72" t="str">
        <f t="shared" si="27"/>
        <v xml:space="preserve"> </v>
      </c>
      <c r="CM50" s="72" t="str">
        <f t="shared" si="72"/>
        <v xml:space="preserve"> </v>
      </c>
      <c r="CN50" s="72" t="str">
        <f t="shared" si="73"/>
        <v xml:space="preserve"> </v>
      </c>
      <c r="CO50" s="72" t="str">
        <f t="shared" si="74"/>
        <v/>
      </c>
      <c r="CP50" s="72"/>
      <c r="CQ50" s="78" t="e">
        <f t="shared" si="28"/>
        <v>#VALUE!</v>
      </c>
      <c r="CR50" s="109"/>
      <c r="CS50" s="109"/>
      <c r="CT50" s="109"/>
      <c r="CU50" s="109"/>
      <c r="CV50" s="79"/>
      <c r="CW50" s="79"/>
      <c r="CY50" s="132"/>
      <c r="CZ50" s="95">
        <f t="shared" si="29"/>
        <v>0</v>
      </c>
      <c r="DA50" s="95">
        <f>IF(CZ50=0,CZ48,CZ50)</f>
        <v>0</v>
      </c>
      <c r="DC50" s="73">
        <f t="shared" si="30"/>
        <v>0</v>
      </c>
      <c r="DD50" s="73">
        <f t="shared" si="40"/>
        <v>0</v>
      </c>
    </row>
    <row r="51" spans="1:108" ht="12" customHeight="1">
      <c r="A51" s="18"/>
      <c r="B51" s="18" t="str">
        <f t="shared" si="0"/>
        <v/>
      </c>
      <c r="C51" s="27" t="str">
        <f>CONCATENATE(B53,"A")</f>
        <v>17A</v>
      </c>
      <c r="D51" s="52"/>
      <c r="E51" s="127"/>
      <c r="F51" s="35"/>
      <c r="G51" s="8" t="str">
        <f t="shared" si="63"/>
        <v/>
      </c>
      <c r="H51" s="35"/>
      <c r="I51" s="8" t="str">
        <f t="shared" si="11"/>
        <v/>
      </c>
      <c r="J51" s="40"/>
      <c r="K51" s="49" t="str">
        <f t="shared" si="64"/>
        <v/>
      </c>
      <c r="L51" s="35"/>
      <c r="M51" s="29" t="str">
        <f t="shared" si="65"/>
        <v/>
      </c>
      <c r="N51" s="121"/>
      <c r="O51" s="117" t="str">
        <f t="shared" ref="O51:O72" si="81">IF(ISBLANK(N51),"",IF(N51=0,$CX$2,CY51))</f>
        <v/>
      </c>
      <c r="P51" s="121"/>
      <c r="Q51" s="122" t="str">
        <f>IF(ISBLANK(P51),"",IF(P51=0,$CJ$2,CR51))</f>
        <v/>
      </c>
      <c r="R51" s="121"/>
      <c r="S51" s="122" t="str">
        <f>IF(ISBLANK(R51),"",IF(R51=0,$CM$2,CU51))</f>
        <v/>
      </c>
      <c r="T51" s="117" t="str">
        <f t="shared" si="52"/>
        <v/>
      </c>
      <c r="U51" s="120" t="str">
        <f>IF(ISNUMBER(T51),VLOOKUP(BX51,BZ:CA,2,FALSE),"")</f>
        <v/>
      </c>
      <c r="V51" s="19" t="str">
        <f t="shared" si="12"/>
        <v/>
      </c>
      <c r="W51" s="9" t="str">
        <f t="shared" si="43"/>
        <v/>
      </c>
      <c r="X51" s="67"/>
      <c r="Y51" s="67"/>
      <c r="Z51" s="71" t="str">
        <f t="shared" si="41"/>
        <v/>
      </c>
      <c r="AA51" s="71" t="str">
        <f t="shared" si="14"/>
        <v/>
      </c>
      <c r="AB51" s="91" t="str">
        <f t="shared" si="31"/>
        <v/>
      </c>
      <c r="AC51" s="92" t="str">
        <f t="shared" si="32"/>
        <v/>
      </c>
      <c r="AD51" s="93" t="str">
        <f t="shared" si="15"/>
        <v/>
      </c>
      <c r="AE51" s="93" t="str">
        <f t="shared" si="33"/>
        <v/>
      </c>
      <c r="AF51" s="73">
        <f t="shared" si="34"/>
        <v>1</v>
      </c>
      <c r="AI51" s="73" t="str">
        <f t="shared" si="66"/>
        <v/>
      </c>
      <c r="AJ51" s="73">
        <f t="shared" si="75"/>
        <v>1</v>
      </c>
      <c r="AK51" s="73" t="str">
        <f t="shared" si="18"/>
        <v/>
      </c>
      <c r="AL51" s="73">
        <f t="shared" si="35"/>
        <v>1</v>
      </c>
      <c r="AN51" s="73" t="str">
        <f t="shared" si="67"/>
        <v/>
      </c>
      <c r="AO51" s="73">
        <f t="shared" si="36"/>
        <v>1</v>
      </c>
      <c r="AQ51" s="73" t="str">
        <f t="shared" si="68"/>
        <v/>
      </c>
      <c r="AR51" s="73">
        <f t="shared" si="37"/>
        <v>0</v>
      </c>
      <c r="AT51" s="73" t="str">
        <f t="shared" si="69"/>
        <v/>
      </c>
      <c r="AU51" s="73">
        <f t="shared" si="38"/>
        <v>1</v>
      </c>
      <c r="AW51" s="73" t="str">
        <f t="shared" si="70"/>
        <v/>
      </c>
      <c r="AX51" s="73">
        <f t="shared" si="39"/>
        <v>1</v>
      </c>
      <c r="AZ51" s="115">
        <f>IF(R51,R51+0,)</f>
        <v>0</v>
      </c>
      <c r="BA51" s="74">
        <f t="shared" si="71"/>
        <v>0</v>
      </c>
      <c r="BB51" s="73" t="str">
        <f t="shared" si="20"/>
        <v/>
      </c>
      <c r="BC51" s="114">
        <f>IF(ISNUMBER(AZ51),VLOOKUP(AZ51,BA:BB,2,FALSE),"")</f>
        <v>1</v>
      </c>
      <c r="BD51" s="94"/>
      <c r="BE51" s="114" t="str">
        <f>T51</f>
        <v/>
      </c>
      <c r="BF51" s="73" t="str">
        <f t="shared" si="21"/>
        <v/>
      </c>
      <c r="BG51" s="73">
        <f t="shared" si="22"/>
        <v>1</v>
      </c>
      <c r="BH51" s="114" t="str">
        <f>IF(ISNUMBER(BE51),VLOOKUP(BE51,BF:BG,2,FALSE),"")</f>
        <v/>
      </c>
      <c r="BJ51" s="73" t="str">
        <f t="shared" si="23"/>
        <v/>
      </c>
      <c r="BK51" s="73">
        <f t="shared" si="24"/>
        <v>1</v>
      </c>
      <c r="BP51" s="114" t="str">
        <f>T51</f>
        <v/>
      </c>
      <c r="BQ51" s="114">
        <f>SUM(G51,G52,G53)</f>
        <v>0</v>
      </c>
      <c r="BR51" s="123">
        <f>SUM(M51,M52,M53)</f>
        <v>0</v>
      </c>
      <c r="BS51" s="123">
        <f>SUM(I51,I52,I53)</f>
        <v>0</v>
      </c>
      <c r="BT51" s="123" t="str">
        <f>Q51</f>
        <v/>
      </c>
      <c r="BU51" s="123" t="str">
        <f>O51</f>
        <v/>
      </c>
      <c r="BV51" s="123">
        <f>SUM(K51,K52,K53)</f>
        <v>0</v>
      </c>
      <c r="BW51" s="123" t="str">
        <f>S51</f>
        <v/>
      </c>
      <c r="BX51" s="126" t="str">
        <f>IF(ISNUMBER(T51),CONCATENATE(BP51+100,BQ51+100,BS51+100,BV51+100,BR51+100,BU51+100,BT51+100,BW51+100)+0,"")</f>
        <v/>
      </c>
      <c r="BY51" s="126" t="str">
        <f>IF(ISNUMBER(SMALL(BX:BX,ROW()-2)),SMALL(BX:BX,ROW()-2),"")</f>
        <v/>
      </c>
      <c r="BZ51" s="93" t="str">
        <f t="shared" si="25"/>
        <v/>
      </c>
      <c r="CA51" s="73">
        <f t="shared" si="26"/>
        <v>1</v>
      </c>
      <c r="CE51" s="72"/>
      <c r="CF51" s="72"/>
      <c r="CG51" s="72"/>
      <c r="CH51" s="84"/>
      <c r="CI51" s="84"/>
      <c r="CJ51" s="84"/>
      <c r="CK51" s="84"/>
      <c r="CL51" s="72" t="str">
        <f t="shared" si="27"/>
        <v xml:space="preserve"> </v>
      </c>
      <c r="CM51" s="72" t="str">
        <f t="shared" si="72"/>
        <v xml:space="preserve"> </v>
      </c>
      <c r="CN51" s="72" t="str">
        <f t="shared" si="73"/>
        <v xml:space="preserve"> </v>
      </c>
      <c r="CO51" s="72" t="str">
        <f t="shared" si="74"/>
        <v/>
      </c>
      <c r="CP51" s="72"/>
      <c r="CQ51" s="78" t="e">
        <f t="shared" si="28"/>
        <v>#VALUE!</v>
      </c>
      <c r="CR51" s="109" t="str">
        <f>VLOOKUP(P51,AT:AU,2,FALSE)</f>
        <v xml:space="preserve"> </v>
      </c>
      <c r="CS51" s="109" t="str">
        <f t="shared" ref="CS51" si="82">IF(ISNUMBER(N51),VLOOKUP(N51,AW:AX,2,FALSE),"")</f>
        <v/>
      </c>
      <c r="CT51" s="109" t="e">
        <f>CS51-1</f>
        <v>#VALUE!</v>
      </c>
      <c r="CU51" s="109" t="str">
        <f>IF(ISNUMBER(R51),BC51,"")</f>
        <v/>
      </c>
      <c r="CV51" s="79"/>
      <c r="CW51" s="79"/>
      <c r="CY51" s="132" t="str">
        <f>IF(ISNUMBER(N51),VLOOKUP(N51,DC:DD,2,FALSE),"")</f>
        <v/>
      </c>
      <c r="CZ51" s="95">
        <f t="shared" si="29"/>
        <v>0</v>
      </c>
      <c r="DA51" s="95">
        <f>IF(CZ51=0,,CZ51)</f>
        <v>0</v>
      </c>
      <c r="DC51" s="73">
        <f t="shared" si="30"/>
        <v>0</v>
      </c>
      <c r="DD51" s="73">
        <f t="shared" si="40"/>
        <v>0</v>
      </c>
    </row>
    <row r="52" spans="1:108" ht="12" customHeight="1">
      <c r="A52" s="18"/>
      <c r="B52" s="18" t="str">
        <f t="shared" si="0"/>
        <v/>
      </c>
      <c r="C52" s="27" t="str">
        <f>CONCATENATE(B53,"B")</f>
        <v>17B</v>
      </c>
      <c r="D52" s="52"/>
      <c r="E52" s="127"/>
      <c r="F52" s="35"/>
      <c r="G52" s="8" t="str">
        <f t="shared" si="63"/>
        <v/>
      </c>
      <c r="H52" s="35"/>
      <c r="I52" s="8" t="str">
        <f t="shared" si="11"/>
        <v/>
      </c>
      <c r="J52" s="40"/>
      <c r="K52" s="49" t="str">
        <f t="shared" si="64"/>
        <v/>
      </c>
      <c r="L52" s="35"/>
      <c r="M52" s="29" t="str">
        <f t="shared" si="65"/>
        <v/>
      </c>
      <c r="N52" s="121"/>
      <c r="O52" s="117"/>
      <c r="P52" s="121"/>
      <c r="Q52" s="122"/>
      <c r="R52" s="121"/>
      <c r="S52" s="122"/>
      <c r="T52" s="117"/>
      <c r="U52" s="120"/>
      <c r="V52" s="19" t="str">
        <f t="shared" si="12"/>
        <v/>
      </c>
      <c r="W52" s="9" t="str">
        <f t="shared" si="43"/>
        <v/>
      </c>
      <c r="X52" s="67"/>
      <c r="Y52" s="67"/>
      <c r="Z52" s="71" t="str">
        <f t="shared" si="41"/>
        <v/>
      </c>
      <c r="AA52" s="71" t="str">
        <f t="shared" si="14"/>
        <v/>
      </c>
      <c r="AB52" s="91" t="str">
        <f t="shared" si="31"/>
        <v/>
      </c>
      <c r="AC52" s="92" t="str">
        <f t="shared" si="32"/>
        <v/>
      </c>
      <c r="AD52" s="93" t="str">
        <f t="shared" si="15"/>
        <v/>
      </c>
      <c r="AE52" s="93" t="str">
        <f t="shared" si="33"/>
        <v/>
      </c>
      <c r="AF52" s="73">
        <f t="shared" si="34"/>
        <v>1</v>
      </c>
      <c r="AI52" s="73" t="str">
        <f t="shared" si="66"/>
        <v/>
      </c>
      <c r="AJ52" s="73">
        <f t="shared" si="75"/>
        <v>1</v>
      </c>
      <c r="AK52" s="73" t="str">
        <f t="shared" si="18"/>
        <v/>
      </c>
      <c r="AL52" s="73">
        <f t="shared" si="35"/>
        <v>1</v>
      </c>
      <c r="AN52" s="73" t="str">
        <f t="shared" si="67"/>
        <v/>
      </c>
      <c r="AO52" s="73">
        <f t="shared" si="36"/>
        <v>1</v>
      </c>
      <c r="AQ52" s="73" t="str">
        <f t="shared" si="68"/>
        <v/>
      </c>
      <c r="AR52" s="73">
        <f t="shared" si="37"/>
        <v>0</v>
      </c>
      <c r="AT52" s="73" t="str">
        <f t="shared" si="69"/>
        <v/>
      </c>
      <c r="AU52" s="73">
        <f t="shared" si="38"/>
        <v>1</v>
      </c>
      <c r="AW52" s="73" t="str">
        <f t="shared" si="70"/>
        <v/>
      </c>
      <c r="AX52" s="73">
        <f t="shared" si="39"/>
        <v>1</v>
      </c>
      <c r="AZ52" s="115"/>
      <c r="BA52" s="74">
        <f t="shared" si="71"/>
        <v>0</v>
      </c>
      <c r="BB52" s="73" t="str">
        <f t="shared" si="20"/>
        <v/>
      </c>
      <c r="BC52" s="114"/>
      <c r="BD52" s="94"/>
      <c r="BE52" s="114"/>
      <c r="BF52" s="73" t="str">
        <f t="shared" si="21"/>
        <v/>
      </c>
      <c r="BG52" s="73">
        <f t="shared" si="22"/>
        <v>1</v>
      </c>
      <c r="BH52" s="114"/>
      <c r="BJ52" s="73" t="str">
        <f t="shared" si="23"/>
        <v/>
      </c>
      <c r="BK52" s="73">
        <f t="shared" si="24"/>
        <v>1</v>
      </c>
      <c r="BP52" s="114"/>
      <c r="BQ52" s="114"/>
      <c r="BR52" s="114"/>
      <c r="BS52" s="114"/>
      <c r="BT52" s="114"/>
      <c r="BU52" s="114"/>
      <c r="BV52" s="114"/>
      <c r="BW52" s="114"/>
      <c r="BX52" s="126"/>
      <c r="BY52" s="126"/>
      <c r="BZ52" s="93" t="str">
        <f t="shared" si="25"/>
        <v/>
      </c>
      <c r="CA52" s="73">
        <f t="shared" si="26"/>
        <v>1</v>
      </c>
      <c r="CE52" s="72"/>
      <c r="CF52" s="72"/>
      <c r="CG52" s="72"/>
      <c r="CH52" s="84"/>
      <c r="CI52" s="84"/>
      <c r="CJ52" s="84"/>
      <c r="CK52" s="84"/>
      <c r="CL52" s="72" t="str">
        <f t="shared" si="27"/>
        <v xml:space="preserve"> </v>
      </c>
      <c r="CM52" s="72" t="str">
        <f t="shared" si="72"/>
        <v xml:space="preserve"> </v>
      </c>
      <c r="CN52" s="72" t="str">
        <f t="shared" si="73"/>
        <v xml:space="preserve"> </v>
      </c>
      <c r="CO52" s="72" t="str">
        <f t="shared" si="74"/>
        <v/>
      </c>
      <c r="CP52" s="72"/>
      <c r="CQ52" s="78" t="e">
        <f t="shared" si="28"/>
        <v>#VALUE!</v>
      </c>
      <c r="CR52" s="109"/>
      <c r="CS52" s="109"/>
      <c r="CT52" s="109"/>
      <c r="CU52" s="109"/>
      <c r="CV52" s="79"/>
      <c r="CW52" s="79"/>
      <c r="CY52" s="132"/>
      <c r="CZ52" s="95">
        <f t="shared" si="29"/>
        <v>0</v>
      </c>
      <c r="DA52" s="95">
        <f>IF(CZ52=0,CZ51,CZ52)</f>
        <v>0</v>
      </c>
      <c r="DC52" s="73">
        <f t="shared" si="30"/>
        <v>0</v>
      </c>
      <c r="DD52" s="73">
        <f t="shared" si="40"/>
        <v>0</v>
      </c>
    </row>
    <row r="53" spans="1:108" ht="12" customHeight="1">
      <c r="A53" s="18"/>
      <c r="B53" s="18">
        <f t="shared" si="0"/>
        <v>17</v>
      </c>
      <c r="C53" s="27" t="str">
        <f>CONCATENATE(B53,"C")</f>
        <v>17C</v>
      </c>
      <c r="D53" s="52"/>
      <c r="E53" s="127"/>
      <c r="F53" s="35"/>
      <c r="G53" s="8" t="str">
        <f t="shared" si="63"/>
        <v/>
      </c>
      <c r="H53" s="35"/>
      <c r="I53" s="8" t="str">
        <f t="shared" si="11"/>
        <v/>
      </c>
      <c r="J53" s="40"/>
      <c r="K53" s="49" t="str">
        <f t="shared" si="64"/>
        <v/>
      </c>
      <c r="L53" s="35"/>
      <c r="M53" s="29" t="str">
        <f t="shared" si="65"/>
        <v/>
      </c>
      <c r="N53" s="121"/>
      <c r="O53" s="117"/>
      <c r="P53" s="121"/>
      <c r="Q53" s="122"/>
      <c r="R53" s="121"/>
      <c r="S53" s="122"/>
      <c r="T53" s="117"/>
      <c r="U53" s="120"/>
      <c r="V53" s="19" t="str">
        <f t="shared" si="12"/>
        <v/>
      </c>
      <c r="W53" s="9" t="str">
        <f t="shared" si="43"/>
        <v/>
      </c>
      <c r="X53" s="67"/>
      <c r="Y53" s="67"/>
      <c r="Z53" s="71" t="str">
        <f t="shared" si="41"/>
        <v/>
      </c>
      <c r="AA53" s="71" t="str">
        <f t="shared" si="14"/>
        <v/>
      </c>
      <c r="AB53" s="91" t="str">
        <f t="shared" si="31"/>
        <v/>
      </c>
      <c r="AC53" s="92" t="str">
        <f t="shared" si="32"/>
        <v/>
      </c>
      <c r="AD53" s="93" t="str">
        <f t="shared" si="15"/>
        <v/>
      </c>
      <c r="AE53" s="93" t="str">
        <f t="shared" si="33"/>
        <v/>
      </c>
      <c r="AF53" s="73">
        <f t="shared" si="34"/>
        <v>1</v>
      </c>
      <c r="AI53" s="73" t="str">
        <f t="shared" si="66"/>
        <v/>
      </c>
      <c r="AJ53" s="73">
        <f t="shared" si="75"/>
        <v>1</v>
      </c>
      <c r="AK53" s="73" t="str">
        <f t="shared" si="18"/>
        <v/>
      </c>
      <c r="AL53" s="73">
        <f t="shared" si="35"/>
        <v>1</v>
      </c>
      <c r="AN53" s="73" t="str">
        <f t="shared" si="67"/>
        <v/>
      </c>
      <c r="AO53" s="73">
        <f t="shared" si="36"/>
        <v>1</v>
      </c>
      <c r="AQ53" s="73" t="str">
        <f t="shared" si="68"/>
        <v/>
      </c>
      <c r="AR53" s="73">
        <f t="shared" si="37"/>
        <v>0</v>
      </c>
      <c r="AT53" s="73" t="str">
        <f t="shared" si="69"/>
        <v/>
      </c>
      <c r="AU53" s="73">
        <f t="shared" si="38"/>
        <v>1</v>
      </c>
      <c r="AW53" s="73" t="str">
        <f t="shared" si="70"/>
        <v/>
      </c>
      <c r="AX53" s="73">
        <f t="shared" si="39"/>
        <v>1</v>
      </c>
      <c r="AZ53" s="115"/>
      <c r="BA53" s="74">
        <f t="shared" si="71"/>
        <v>0</v>
      </c>
      <c r="BB53" s="73" t="str">
        <f t="shared" si="20"/>
        <v/>
      </c>
      <c r="BC53" s="114"/>
      <c r="BD53" s="94"/>
      <c r="BE53" s="114"/>
      <c r="BF53" s="73" t="str">
        <f t="shared" si="21"/>
        <v/>
      </c>
      <c r="BG53" s="73">
        <f t="shared" si="22"/>
        <v>1</v>
      </c>
      <c r="BH53" s="114"/>
      <c r="BJ53" s="73" t="str">
        <f t="shared" si="23"/>
        <v/>
      </c>
      <c r="BK53" s="73">
        <f t="shared" si="24"/>
        <v>1</v>
      </c>
      <c r="BP53" s="114"/>
      <c r="BQ53" s="114"/>
      <c r="BR53" s="114"/>
      <c r="BS53" s="114"/>
      <c r="BT53" s="114"/>
      <c r="BU53" s="114"/>
      <c r="BV53" s="114"/>
      <c r="BW53" s="114"/>
      <c r="BX53" s="126"/>
      <c r="BY53" s="126"/>
      <c r="BZ53" s="93" t="str">
        <f t="shared" si="25"/>
        <v/>
      </c>
      <c r="CA53" s="73">
        <f t="shared" si="26"/>
        <v>1</v>
      </c>
      <c r="CE53" s="72"/>
      <c r="CF53" s="72"/>
      <c r="CG53" s="72"/>
      <c r="CH53" s="84"/>
      <c r="CI53" s="84"/>
      <c r="CJ53" s="84"/>
      <c r="CK53" s="84"/>
      <c r="CL53" s="72" t="str">
        <f t="shared" si="27"/>
        <v xml:space="preserve"> </v>
      </c>
      <c r="CM53" s="72" t="str">
        <f t="shared" si="72"/>
        <v xml:space="preserve"> </v>
      </c>
      <c r="CN53" s="72" t="str">
        <f t="shared" si="73"/>
        <v xml:space="preserve"> </v>
      </c>
      <c r="CO53" s="72" t="str">
        <f t="shared" si="74"/>
        <v/>
      </c>
      <c r="CP53" s="72"/>
      <c r="CQ53" s="78" t="e">
        <f t="shared" si="28"/>
        <v>#VALUE!</v>
      </c>
      <c r="CR53" s="109"/>
      <c r="CS53" s="109"/>
      <c r="CT53" s="109"/>
      <c r="CU53" s="109"/>
      <c r="CV53" s="79"/>
      <c r="CW53" s="79"/>
      <c r="CY53" s="132"/>
      <c r="CZ53" s="95">
        <f t="shared" si="29"/>
        <v>0</v>
      </c>
      <c r="DA53" s="95">
        <f>IF(CZ53=0,CZ51,CZ53)</f>
        <v>0</v>
      </c>
      <c r="DC53" s="73">
        <f t="shared" si="30"/>
        <v>0</v>
      </c>
      <c r="DD53" s="73">
        <f t="shared" si="40"/>
        <v>0</v>
      </c>
    </row>
    <row r="54" spans="1:108" ht="12" customHeight="1">
      <c r="A54" s="15"/>
      <c r="B54" s="13" t="str">
        <f t="shared" si="0"/>
        <v/>
      </c>
      <c r="C54" s="27" t="str">
        <f>CONCATENATE(B56,"A")</f>
        <v>18A</v>
      </c>
      <c r="D54" s="52"/>
      <c r="E54" s="127"/>
      <c r="F54" s="35"/>
      <c r="G54" s="8" t="str">
        <f t="shared" si="63"/>
        <v/>
      </c>
      <c r="H54" s="35"/>
      <c r="I54" s="8" t="str">
        <f t="shared" si="11"/>
        <v/>
      </c>
      <c r="J54" s="40"/>
      <c r="K54" s="49" t="str">
        <f t="shared" si="64"/>
        <v/>
      </c>
      <c r="L54" s="35"/>
      <c r="M54" s="29" t="str">
        <f t="shared" si="65"/>
        <v/>
      </c>
      <c r="N54" s="121"/>
      <c r="O54" s="117" t="str">
        <f t="shared" si="81"/>
        <v/>
      </c>
      <c r="P54" s="121"/>
      <c r="Q54" s="117" t="str">
        <f>IF(ISBLANK(P54),"",IF(P54=0,$CJ$2,CR54))</f>
        <v/>
      </c>
      <c r="R54" s="121"/>
      <c r="S54" s="122" t="str">
        <f>IF(ISBLANK(R54),"",IF(R54=0,$CM$2,CU54))</f>
        <v/>
      </c>
      <c r="T54" s="117" t="str">
        <f t="shared" si="52"/>
        <v/>
      </c>
      <c r="U54" s="120" t="str">
        <f>IF(ISNUMBER(T54),VLOOKUP(BX54,BZ:CA,2,FALSE),"")</f>
        <v/>
      </c>
      <c r="V54" s="19" t="str">
        <f t="shared" si="12"/>
        <v/>
      </c>
      <c r="W54" s="20" t="str">
        <f t="shared" si="43"/>
        <v/>
      </c>
      <c r="X54" s="60"/>
      <c r="Y54" s="60"/>
      <c r="Z54" s="71" t="str">
        <f t="shared" si="41"/>
        <v/>
      </c>
      <c r="AA54" s="71" t="str">
        <f t="shared" si="14"/>
        <v/>
      </c>
      <c r="AB54" s="91" t="str">
        <f t="shared" si="31"/>
        <v/>
      </c>
      <c r="AC54" s="92" t="str">
        <f t="shared" si="32"/>
        <v/>
      </c>
      <c r="AD54" s="93" t="str">
        <f t="shared" si="15"/>
        <v/>
      </c>
      <c r="AE54" s="93" t="str">
        <f t="shared" si="33"/>
        <v/>
      </c>
      <c r="AF54" s="73">
        <f t="shared" si="34"/>
        <v>1</v>
      </c>
      <c r="AI54" s="73" t="str">
        <f t="shared" si="66"/>
        <v/>
      </c>
      <c r="AJ54" s="73">
        <f t="shared" si="75"/>
        <v>1</v>
      </c>
      <c r="AK54" s="73" t="str">
        <f t="shared" si="18"/>
        <v/>
      </c>
      <c r="AL54" s="73">
        <f t="shared" si="35"/>
        <v>1</v>
      </c>
      <c r="AN54" s="73" t="str">
        <f t="shared" si="67"/>
        <v/>
      </c>
      <c r="AO54" s="73">
        <f t="shared" si="36"/>
        <v>1</v>
      </c>
      <c r="AQ54" s="73" t="str">
        <f t="shared" si="68"/>
        <v/>
      </c>
      <c r="AR54" s="73">
        <f t="shared" si="37"/>
        <v>0</v>
      </c>
      <c r="AT54" s="73" t="str">
        <f t="shared" si="69"/>
        <v/>
      </c>
      <c r="AU54" s="73">
        <f t="shared" si="38"/>
        <v>1</v>
      </c>
      <c r="AW54" s="73" t="str">
        <f t="shared" si="70"/>
        <v/>
      </c>
      <c r="AX54" s="73">
        <f t="shared" si="39"/>
        <v>1</v>
      </c>
      <c r="AZ54" s="115">
        <f>IF(R54,R54+0,)</f>
        <v>0</v>
      </c>
      <c r="BA54" s="74">
        <f t="shared" si="71"/>
        <v>0</v>
      </c>
      <c r="BB54" s="73" t="str">
        <f t="shared" si="20"/>
        <v/>
      </c>
      <c r="BC54" s="114">
        <f>IF(ISNUMBER(AZ54),VLOOKUP(AZ54,BA:BB,2,FALSE),"")</f>
        <v>1</v>
      </c>
      <c r="BD54" s="94"/>
      <c r="BE54" s="114" t="str">
        <f>T54</f>
        <v/>
      </c>
      <c r="BF54" s="73" t="str">
        <f t="shared" si="21"/>
        <v/>
      </c>
      <c r="BG54" s="73">
        <f t="shared" si="22"/>
        <v>1</v>
      </c>
      <c r="BH54" s="114" t="str">
        <f>IF(ISNUMBER(BE54),VLOOKUP(BE54,BF:BG,2,FALSE),"")</f>
        <v/>
      </c>
      <c r="BJ54" s="73" t="str">
        <f t="shared" si="23"/>
        <v/>
      </c>
      <c r="BK54" s="73">
        <f t="shared" si="24"/>
        <v>1</v>
      </c>
      <c r="BP54" s="114" t="str">
        <f>T54</f>
        <v/>
      </c>
      <c r="BQ54" s="114">
        <f>SUM(G54,G55,G56)</f>
        <v>0</v>
      </c>
      <c r="BR54" s="123">
        <f>SUM(M54,M55,M56)</f>
        <v>0</v>
      </c>
      <c r="BS54" s="123">
        <f>SUM(I54,I55,I56)</f>
        <v>0</v>
      </c>
      <c r="BT54" s="123" t="str">
        <f>Q54</f>
        <v/>
      </c>
      <c r="BU54" s="123" t="str">
        <f>O54</f>
        <v/>
      </c>
      <c r="BV54" s="123">
        <f>SUM(K54,K55,K56)</f>
        <v>0</v>
      </c>
      <c r="BW54" s="123" t="str">
        <f>S54</f>
        <v/>
      </c>
      <c r="BX54" s="126" t="str">
        <f>IF(ISNUMBER(T54),CONCATENATE(BP54+100,BQ54+100,BS54+100,BV54+100,BR54+100,BU54+100,BT54+100,BW54+100)+0,"")</f>
        <v/>
      </c>
      <c r="BY54" s="126" t="str">
        <f>IF(ISNUMBER(SMALL(BX:BX,ROW()-2)),SMALL(BX:BX,ROW()-2),"")</f>
        <v/>
      </c>
      <c r="BZ54" s="93" t="str">
        <f t="shared" si="25"/>
        <v/>
      </c>
      <c r="CA54" s="73">
        <f t="shared" si="26"/>
        <v>1</v>
      </c>
      <c r="CE54" s="72"/>
      <c r="CF54" s="72"/>
      <c r="CG54" s="72"/>
      <c r="CH54" s="84"/>
      <c r="CI54" s="84"/>
      <c r="CJ54" s="84"/>
      <c r="CK54" s="84"/>
      <c r="CL54" s="72" t="str">
        <f t="shared" si="27"/>
        <v xml:space="preserve"> </v>
      </c>
      <c r="CM54" s="72" t="str">
        <f t="shared" si="72"/>
        <v xml:space="preserve"> </v>
      </c>
      <c r="CN54" s="72" t="str">
        <f t="shared" si="73"/>
        <v xml:space="preserve"> </v>
      </c>
      <c r="CO54" s="72" t="str">
        <f t="shared" si="74"/>
        <v/>
      </c>
      <c r="CP54" s="72"/>
      <c r="CQ54" s="78" t="e">
        <f t="shared" si="28"/>
        <v>#VALUE!</v>
      </c>
      <c r="CR54" s="109" t="str">
        <f>VLOOKUP(P54,AT:AU,2,FALSE)</f>
        <v xml:space="preserve"> </v>
      </c>
      <c r="CS54" s="109" t="str">
        <f t="shared" ref="CS54" si="83">IF(ISNUMBER(N54),VLOOKUP(N54,AW:AX,2,FALSE),"")</f>
        <v/>
      </c>
      <c r="CT54" s="109" t="e">
        <f>CS54-1</f>
        <v>#VALUE!</v>
      </c>
      <c r="CU54" s="109" t="str">
        <f>IF(ISNUMBER(R54),BC54,"")</f>
        <v/>
      </c>
      <c r="CV54" s="79"/>
      <c r="CW54" s="79"/>
      <c r="CY54" s="132" t="str">
        <f>IF(ISNUMBER(N54),VLOOKUP(N54,DC:DD,2,FALSE),"")</f>
        <v/>
      </c>
      <c r="CZ54" s="95">
        <f t="shared" si="29"/>
        <v>0</v>
      </c>
      <c r="DA54" s="95">
        <f>IF(CZ54=0,,CZ54)</f>
        <v>0</v>
      </c>
      <c r="DC54" s="73">
        <f t="shared" si="30"/>
        <v>0</v>
      </c>
      <c r="DD54" s="73">
        <f t="shared" si="40"/>
        <v>0</v>
      </c>
    </row>
    <row r="55" spans="1:108" ht="12" customHeight="1">
      <c r="A55" s="15"/>
      <c r="B55" s="13" t="str">
        <f t="shared" si="0"/>
        <v/>
      </c>
      <c r="C55" s="27" t="str">
        <f>CONCATENATE(B56,"B")</f>
        <v>18B</v>
      </c>
      <c r="D55" s="52"/>
      <c r="E55" s="127"/>
      <c r="F55" s="35"/>
      <c r="G55" s="8" t="str">
        <f t="shared" si="63"/>
        <v/>
      </c>
      <c r="H55" s="35"/>
      <c r="I55" s="8" t="str">
        <f t="shared" si="11"/>
        <v/>
      </c>
      <c r="J55" s="40"/>
      <c r="K55" s="49" t="str">
        <f t="shared" si="64"/>
        <v/>
      </c>
      <c r="L55" s="35"/>
      <c r="M55" s="29" t="str">
        <f t="shared" si="65"/>
        <v/>
      </c>
      <c r="N55" s="121"/>
      <c r="O55" s="117"/>
      <c r="P55" s="121"/>
      <c r="Q55" s="117"/>
      <c r="R55" s="121"/>
      <c r="S55" s="122"/>
      <c r="T55" s="117"/>
      <c r="U55" s="120"/>
      <c r="V55" s="19" t="str">
        <f t="shared" si="12"/>
        <v/>
      </c>
      <c r="W55" s="20" t="str">
        <f t="shared" si="43"/>
        <v/>
      </c>
      <c r="X55" s="60"/>
      <c r="Y55" s="60"/>
      <c r="Z55" s="71" t="str">
        <f t="shared" si="41"/>
        <v/>
      </c>
      <c r="AA55" s="71" t="str">
        <f t="shared" si="14"/>
        <v/>
      </c>
      <c r="AB55" s="91" t="str">
        <f t="shared" si="31"/>
        <v/>
      </c>
      <c r="AC55" s="92" t="str">
        <f t="shared" si="32"/>
        <v/>
      </c>
      <c r="AD55" s="93" t="str">
        <f t="shared" si="15"/>
        <v/>
      </c>
      <c r="AE55" s="93" t="str">
        <f t="shared" si="33"/>
        <v/>
      </c>
      <c r="AF55" s="73">
        <f t="shared" si="34"/>
        <v>1</v>
      </c>
      <c r="AI55" s="73" t="str">
        <f t="shared" si="66"/>
        <v/>
      </c>
      <c r="AJ55" s="73">
        <f t="shared" si="75"/>
        <v>1</v>
      </c>
      <c r="AK55" s="73" t="str">
        <f t="shared" si="18"/>
        <v/>
      </c>
      <c r="AL55" s="73">
        <f t="shared" si="35"/>
        <v>1</v>
      </c>
      <c r="AN55" s="73" t="str">
        <f t="shared" si="67"/>
        <v/>
      </c>
      <c r="AO55" s="73">
        <f t="shared" si="36"/>
        <v>1</v>
      </c>
      <c r="AQ55" s="73" t="str">
        <f t="shared" si="68"/>
        <v/>
      </c>
      <c r="AR55" s="73">
        <f t="shared" si="37"/>
        <v>0</v>
      </c>
      <c r="AT55" s="73" t="str">
        <f t="shared" si="69"/>
        <v/>
      </c>
      <c r="AU55" s="73">
        <f t="shared" si="38"/>
        <v>1</v>
      </c>
      <c r="AW55" s="73" t="str">
        <f t="shared" si="70"/>
        <v/>
      </c>
      <c r="AX55" s="73">
        <f t="shared" si="39"/>
        <v>1</v>
      </c>
      <c r="AZ55" s="115"/>
      <c r="BA55" s="74" t="str">
        <f t="shared" si="71"/>
        <v/>
      </c>
      <c r="BC55" s="114"/>
      <c r="BD55" s="94"/>
      <c r="BE55" s="114"/>
      <c r="BF55" s="73" t="str">
        <f t="shared" si="21"/>
        <v/>
      </c>
      <c r="BG55" s="73">
        <f t="shared" si="22"/>
        <v>1</v>
      </c>
      <c r="BH55" s="114"/>
      <c r="BJ55" s="73" t="str">
        <f t="shared" si="23"/>
        <v/>
      </c>
      <c r="BK55" s="73">
        <f t="shared" si="24"/>
        <v>1</v>
      </c>
      <c r="BP55" s="114"/>
      <c r="BQ55" s="114"/>
      <c r="BR55" s="114"/>
      <c r="BS55" s="114"/>
      <c r="BT55" s="114"/>
      <c r="BU55" s="114"/>
      <c r="BV55" s="114"/>
      <c r="BW55" s="114"/>
      <c r="BX55" s="126"/>
      <c r="BY55" s="126"/>
      <c r="BZ55" s="93" t="str">
        <f t="shared" si="25"/>
        <v/>
      </c>
      <c r="CA55" s="73">
        <f t="shared" si="26"/>
        <v>1</v>
      </c>
      <c r="CE55" s="72"/>
      <c r="CF55" s="72"/>
      <c r="CG55" s="72"/>
      <c r="CH55" s="84"/>
      <c r="CI55" s="84"/>
      <c r="CJ55" s="84"/>
      <c r="CK55" s="84"/>
      <c r="CL55" s="72" t="str">
        <f t="shared" si="27"/>
        <v xml:space="preserve"> </v>
      </c>
      <c r="CM55" s="72" t="str">
        <f t="shared" si="72"/>
        <v xml:space="preserve"> </v>
      </c>
      <c r="CN55" s="72" t="str">
        <f t="shared" si="73"/>
        <v xml:space="preserve"> </v>
      </c>
      <c r="CO55" s="72" t="str">
        <f t="shared" si="74"/>
        <v/>
      </c>
      <c r="CP55" s="72"/>
      <c r="CQ55" s="78" t="e">
        <f t="shared" si="28"/>
        <v>#VALUE!</v>
      </c>
      <c r="CR55" s="109"/>
      <c r="CS55" s="109"/>
      <c r="CT55" s="109"/>
      <c r="CU55" s="109"/>
      <c r="CV55" s="79"/>
      <c r="CW55" s="79"/>
      <c r="CY55" s="132"/>
      <c r="CZ55" s="95">
        <f t="shared" si="29"/>
        <v>0</v>
      </c>
      <c r="DA55" s="95">
        <f>IF(CZ55=0,CZ54,CZ55)</f>
        <v>0</v>
      </c>
      <c r="DC55" s="73">
        <f t="shared" si="30"/>
        <v>0</v>
      </c>
      <c r="DD55" s="73">
        <f t="shared" si="40"/>
        <v>0</v>
      </c>
    </row>
    <row r="56" spans="1:108" ht="12" customHeight="1">
      <c r="A56" s="15"/>
      <c r="B56" s="13">
        <f t="shared" si="0"/>
        <v>18</v>
      </c>
      <c r="C56" s="27" t="str">
        <f>CONCATENATE(B56,"C")</f>
        <v>18C</v>
      </c>
      <c r="D56" s="52"/>
      <c r="E56" s="127"/>
      <c r="F56" s="35"/>
      <c r="G56" s="8" t="str">
        <f t="shared" si="63"/>
        <v/>
      </c>
      <c r="H56" s="35"/>
      <c r="I56" s="8" t="str">
        <f t="shared" si="11"/>
        <v/>
      </c>
      <c r="J56" s="40"/>
      <c r="K56" s="49" t="str">
        <f t="shared" si="64"/>
        <v/>
      </c>
      <c r="L56" s="35"/>
      <c r="M56" s="29" t="str">
        <f t="shared" si="65"/>
        <v/>
      </c>
      <c r="N56" s="121"/>
      <c r="O56" s="117"/>
      <c r="P56" s="121"/>
      <c r="Q56" s="117"/>
      <c r="R56" s="121"/>
      <c r="S56" s="122"/>
      <c r="T56" s="117"/>
      <c r="U56" s="120"/>
      <c r="V56" s="19" t="str">
        <f t="shared" si="12"/>
        <v/>
      </c>
      <c r="W56" s="20" t="str">
        <f t="shared" si="43"/>
        <v/>
      </c>
      <c r="X56" s="60"/>
      <c r="Y56" s="60"/>
      <c r="Z56" s="71" t="str">
        <f t="shared" si="41"/>
        <v/>
      </c>
      <c r="AA56" s="71" t="str">
        <f t="shared" si="14"/>
        <v/>
      </c>
      <c r="AB56" s="91" t="str">
        <f t="shared" si="31"/>
        <v/>
      </c>
      <c r="AC56" s="92" t="str">
        <f t="shared" si="32"/>
        <v/>
      </c>
      <c r="AD56" s="93" t="str">
        <f t="shared" si="15"/>
        <v/>
      </c>
      <c r="AE56" s="93" t="str">
        <f t="shared" si="33"/>
        <v/>
      </c>
      <c r="AF56" s="73">
        <f t="shared" si="34"/>
        <v>1</v>
      </c>
      <c r="AI56" s="73" t="str">
        <f t="shared" si="66"/>
        <v/>
      </c>
      <c r="AJ56" s="73">
        <f t="shared" si="75"/>
        <v>1</v>
      </c>
      <c r="AK56" s="73" t="str">
        <f t="shared" si="18"/>
        <v/>
      </c>
      <c r="AL56" s="73">
        <f t="shared" si="35"/>
        <v>1</v>
      </c>
      <c r="AN56" s="73" t="str">
        <f t="shared" si="67"/>
        <v/>
      </c>
      <c r="AO56" s="73">
        <f t="shared" si="36"/>
        <v>1</v>
      </c>
      <c r="AQ56" s="73" t="str">
        <f t="shared" si="68"/>
        <v/>
      </c>
      <c r="AR56" s="73">
        <f t="shared" si="37"/>
        <v>0</v>
      </c>
      <c r="AT56" s="73" t="str">
        <f t="shared" si="69"/>
        <v/>
      </c>
      <c r="AU56" s="73">
        <f t="shared" si="38"/>
        <v>1</v>
      </c>
      <c r="AW56" s="73" t="str">
        <f t="shared" si="70"/>
        <v/>
      </c>
      <c r="AX56" s="73">
        <f t="shared" si="39"/>
        <v>1</v>
      </c>
      <c r="AZ56" s="115"/>
      <c r="BA56" s="74" t="str">
        <f t="shared" si="71"/>
        <v/>
      </c>
      <c r="BC56" s="114"/>
      <c r="BD56" s="94"/>
      <c r="BE56" s="114"/>
      <c r="BF56" s="73" t="str">
        <f t="shared" si="21"/>
        <v/>
      </c>
      <c r="BG56" s="73">
        <f t="shared" si="22"/>
        <v>1</v>
      </c>
      <c r="BH56" s="114"/>
      <c r="BJ56" s="73" t="str">
        <f t="shared" si="23"/>
        <v/>
      </c>
      <c r="BK56" s="73">
        <f t="shared" si="24"/>
        <v>1</v>
      </c>
      <c r="BP56" s="114"/>
      <c r="BQ56" s="114"/>
      <c r="BR56" s="114"/>
      <c r="BS56" s="114"/>
      <c r="BT56" s="114"/>
      <c r="BU56" s="114"/>
      <c r="BV56" s="114"/>
      <c r="BW56" s="114"/>
      <c r="BX56" s="126"/>
      <c r="BY56" s="126"/>
      <c r="BZ56" s="93" t="str">
        <f t="shared" si="25"/>
        <v/>
      </c>
      <c r="CA56" s="73">
        <f t="shared" si="26"/>
        <v>1</v>
      </c>
      <c r="CE56" s="72"/>
      <c r="CF56" s="72"/>
      <c r="CG56" s="72"/>
      <c r="CH56" s="84"/>
      <c r="CI56" s="84"/>
      <c r="CJ56" s="84"/>
      <c r="CK56" s="84"/>
      <c r="CL56" s="72" t="str">
        <f t="shared" si="27"/>
        <v xml:space="preserve"> </v>
      </c>
      <c r="CM56" s="72" t="str">
        <f t="shared" si="72"/>
        <v xml:space="preserve"> </v>
      </c>
      <c r="CN56" s="72" t="str">
        <f t="shared" si="73"/>
        <v xml:space="preserve"> </v>
      </c>
      <c r="CO56" s="72" t="str">
        <f t="shared" si="74"/>
        <v/>
      </c>
      <c r="CP56" s="72"/>
      <c r="CQ56" s="78" t="e">
        <f t="shared" si="28"/>
        <v>#VALUE!</v>
      </c>
      <c r="CR56" s="109"/>
      <c r="CS56" s="109"/>
      <c r="CT56" s="109"/>
      <c r="CU56" s="109"/>
      <c r="CV56" s="79"/>
      <c r="CW56" s="79"/>
      <c r="CY56" s="132"/>
      <c r="CZ56" s="95">
        <f t="shared" si="29"/>
        <v>0</v>
      </c>
      <c r="DA56" s="95">
        <f>IF(CZ56=0,CZ54,CZ56)</f>
        <v>0</v>
      </c>
      <c r="DC56" s="73">
        <f t="shared" si="30"/>
        <v>0</v>
      </c>
      <c r="DD56" s="73">
        <f t="shared" si="40"/>
        <v>0</v>
      </c>
    </row>
    <row r="57" spans="1:108" ht="12" customHeight="1">
      <c r="A57" s="15"/>
      <c r="B57" s="13" t="str">
        <f t="shared" si="0"/>
        <v/>
      </c>
      <c r="C57" s="27" t="str">
        <f>CONCATENATE(B59,"A")</f>
        <v>19A</v>
      </c>
      <c r="D57" s="52"/>
      <c r="E57" s="127"/>
      <c r="F57" s="35"/>
      <c r="G57" s="8" t="str">
        <f t="shared" si="63"/>
        <v/>
      </c>
      <c r="H57" s="35"/>
      <c r="I57" s="8" t="str">
        <f t="shared" si="11"/>
        <v/>
      </c>
      <c r="J57" s="40"/>
      <c r="K57" s="49" t="str">
        <f t="shared" si="64"/>
        <v/>
      </c>
      <c r="L57" s="35"/>
      <c r="M57" s="29" t="str">
        <f t="shared" si="65"/>
        <v/>
      </c>
      <c r="N57" s="121"/>
      <c r="O57" s="117" t="str">
        <f t="shared" si="81"/>
        <v/>
      </c>
      <c r="P57" s="121"/>
      <c r="Q57" s="117" t="str">
        <f>IF(ISBLANK(P57),"",IF(P57=0,$CJ$2,CR57))</f>
        <v/>
      </c>
      <c r="R57" s="121"/>
      <c r="S57" s="122" t="str">
        <f>IF(ISBLANK(R57),"",IF(R57=0,$CM$2,CU57))</f>
        <v/>
      </c>
      <c r="T57" s="117" t="str">
        <f t="shared" si="52"/>
        <v/>
      </c>
      <c r="U57" s="120" t="str">
        <f>IF(ISNUMBER(T57),VLOOKUP(BX57,BZ:CA,2,FALSE),"")</f>
        <v/>
      </c>
      <c r="V57" s="19" t="str">
        <f t="shared" si="12"/>
        <v/>
      </c>
      <c r="W57" s="9" t="str">
        <f t="shared" si="43"/>
        <v/>
      </c>
      <c r="X57" s="60"/>
      <c r="Y57" s="60"/>
      <c r="Z57" s="71" t="str">
        <f t="shared" si="41"/>
        <v/>
      </c>
      <c r="AA57" s="71" t="str">
        <f t="shared" si="14"/>
        <v/>
      </c>
      <c r="AB57" s="91" t="str">
        <f t="shared" si="31"/>
        <v/>
      </c>
      <c r="AC57" s="92" t="str">
        <f t="shared" si="32"/>
        <v/>
      </c>
      <c r="AD57" s="93" t="str">
        <f t="shared" si="15"/>
        <v/>
      </c>
      <c r="AE57" s="93" t="str">
        <f t="shared" si="33"/>
        <v/>
      </c>
      <c r="AF57" s="73">
        <f t="shared" si="34"/>
        <v>1</v>
      </c>
      <c r="AI57" s="73" t="str">
        <f t="shared" si="66"/>
        <v/>
      </c>
      <c r="AJ57" s="73">
        <f t="shared" si="75"/>
        <v>1</v>
      </c>
      <c r="AK57" s="73" t="str">
        <f t="shared" si="18"/>
        <v/>
      </c>
      <c r="AL57" s="73">
        <f t="shared" si="35"/>
        <v>1</v>
      </c>
      <c r="AN57" s="73" t="str">
        <f t="shared" si="67"/>
        <v/>
      </c>
      <c r="AO57" s="73">
        <f t="shared" si="36"/>
        <v>1</v>
      </c>
      <c r="AQ57" s="73" t="str">
        <f t="shared" si="68"/>
        <v/>
      </c>
      <c r="AR57" s="73">
        <f t="shared" si="37"/>
        <v>0</v>
      </c>
      <c r="AT57" s="73" t="str">
        <f t="shared" si="69"/>
        <v/>
      </c>
      <c r="AU57" s="73">
        <f t="shared" si="38"/>
        <v>1</v>
      </c>
      <c r="AW57" s="73" t="str">
        <f t="shared" si="70"/>
        <v/>
      </c>
      <c r="AX57" s="73">
        <f t="shared" si="39"/>
        <v>1</v>
      </c>
      <c r="AZ57" s="115">
        <f>IF(R57,R57+0,)</f>
        <v>0</v>
      </c>
      <c r="BA57" s="74" t="str">
        <f t="shared" si="71"/>
        <v/>
      </c>
      <c r="BC57" s="114">
        <f>IF(ISNUMBER(AZ57),VLOOKUP(AZ57,BA:BB,2,FALSE),"")</f>
        <v>1</v>
      </c>
      <c r="BD57" s="94"/>
      <c r="BE57" s="114" t="str">
        <f>T57</f>
        <v/>
      </c>
      <c r="BF57" s="73" t="str">
        <f t="shared" si="21"/>
        <v/>
      </c>
      <c r="BG57" s="73">
        <f t="shared" si="22"/>
        <v>1</v>
      </c>
      <c r="BH57" s="114" t="str">
        <f>IF(ISNUMBER(BE57),VLOOKUP(BE57,BF:BG,2,FALSE),"")</f>
        <v/>
      </c>
      <c r="BJ57" s="73" t="str">
        <f t="shared" si="23"/>
        <v/>
      </c>
      <c r="BK57" s="73">
        <f t="shared" si="24"/>
        <v>1</v>
      </c>
      <c r="BP57" s="114" t="str">
        <f>T57</f>
        <v/>
      </c>
      <c r="BQ57" s="114">
        <f>SUM(G57,G58,G59)</f>
        <v>0</v>
      </c>
      <c r="BR57" s="123">
        <f>SUM(M57,M58,M59)</f>
        <v>0</v>
      </c>
      <c r="BS57" s="123">
        <f>SUM(I57,I58,I59)</f>
        <v>0</v>
      </c>
      <c r="BT57" s="123" t="str">
        <f>Q57</f>
        <v/>
      </c>
      <c r="BU57" s="123" t="str">
        <f>O57</f>
        <v/>
      </c>
      <c r="BV57" s="123">
        <f>SUM(K57,K58,K59)</f>
        <v>0</v>
      </c>
      <c r="BW57" s="123" t="str">
        <f>S57</f>
        <v/>
      </c>
      <c r="BX57" s="126" t="str">
        <f>IF(ISNUMBER(T57),CONCATENATE(BP57+100,BQ57+100,BS57+100,BV57+100,BR57+100,BU57+100,BT57+100,BW57+100)+0,"")</f>
        <v/>
      </c>
      <c r="BY57" s="126" t="str">
        <f>IF(ISNUMBER(SMALL(BX:BX,ROW()-2)),SMALL(BX:BX,ROW()-2),"")</f>
        <v/>
      </c>
      <c r="BZ57" s="93" t="str">
        <f t="shared" si="25"/>
        <v/>
      </c>
      <c r="CA57" s="73">
        <f t="shared" si="26"/>
        <v>1</v>
      </c>
      <c r="CE57" s="72"/>
      <c r="CF57" s="72"/>
      <c r="CG57" s="72"/>
      <c r="CH57" s="84"/>
      <c r="CI57" s="84"/>
      <c r="CJ57" s="84"/>
      <c r="CK57" s="84"/>
      <c r="CL57" s="72" t="str">
        <f t="shared" si="27"/>
        <v xml:space="preserve"> </v>
      </c>
      <c r="CM57" s="72" t="str">
        <f t="shared" si="72"/>
        <v xml:space="preserve"> </v>
      </c>
      <c r="CN57" s="72" t="str">
        <f t="shared" si="73"/>
        <v xml:space="preserve"> </v>
      </c>
      <c r="CO57" s="72" t="str">
        <f t="shared" si="74"/>
        <v/>
      </c>
      <c r="CP57" s="72"/>
      <c r="CQ57" s="78" t="e">
        <f t="shared" si="28"/>
        <v>#VALUE!</v>
      </c>
      <c r="CR57" s="109" t="str">
        <f>VLOOKUP(P57,AT:AU,2,FALSE)</f>
        <v xml:space="preserve"> </v>
      </c>
      <c r="CS57" s="109" t="str">
        <f t="shared" ref="CS57" si="84">IF(ISNUMBER(N57),VLOOKUP(N57,AW:AX,2,FALSE),"")</f>
        <v/>
      </c>
      <c r="CT57" s="109" t="e">
        <f>CS57-1</f>
        <v>#VALUE!</v>
      </c>
      <c r="CU57" s="109" t="str">
        <f>IF(ISNUMBER(R57),BC57,"")</f>
        <v/>
      </c>
      <c r="CV57" s="79"/>
      <c r="CW57" s="79"/>
      <c r="CY57" s="132" t="str">
        <f>IF(ISNUMBER(N57),VLOOKUP(N57,DC:DD,2,FALSE),"")</f>
        <v/>
      </c>
      <c r="CZ57" s="95">
        <f t="shared" si="29"/>
        <v>0</v>
      </c>
      <c r="DA57" s="95">
        <f>IF(CZ57=0,,CZ57)</f>
        <v>0</v>
      </c>
      <c r="DC57" s="73">
        <f t="shared" si="30"/>
        <v>0</v>
      </c>
      <c r="DD57" s="73">
        <f t="shared" si="40"/>
        <v>0</v>
      </c>
    </row>
    <row r="58" spans="1:108" ht="12" customHeight="1">
      <c r="A58" s="15"/>
      <c r="B58" s="13" t="str">
        <f t="shared" si="0"/>
        <v/>
      </c>
      <c r="C58" s="27" t="str">
        <f>CONCATENATE(B59,"B")</f>
        <v>19B</v>
      </c>
      <c r="D58" s="52"/>
      <c r="E58" s="127"/>
      <c r="F58" s="35"/>
      <c r="G58" s="8" t="str">
        <f t="shared" si="63"/>
        <v/>
      </c>
      <c r="H58" s="35"/>
      <c r="I58" s="8" t="str">
        <f t="shared" si="11"/>
        <v/>
      </c>
      <c r="J58" s="40"/>
      <c r="K58" s="49" t="str">
        <f t="shared" si="64"/>
        <v/>
      </c>
      <c r="L58" s="35"/>
      <c r="M58" s="29" t="str">
        <f t="shared" si="65"/>
        <v/>
      </c>
      <c r="N58" s="121"/>
      <c r="O58" s="117"/>
      <c r="P58" s="121"/>
      <c r="Q58" s="117"/>
      <c r="R58" s="121"/>
      <c r="S58" s="122"/>
      <c r="T58" s="117"/>
      <c r="U58" s="120"/>
      <c r="V58" s="19" t="str">
        <f t="shared" si="12"/>
        <v/>
      </c>
      <c r="W58" s="9" t="str">
        <f t="shared" si="43"/>
        <v/>
      </c>
      <c r="X58" s="60"/>
      <c r="Y58" s="60"/>
      <c r="Z58" s="71" t="str">
        <f t="shared" si="41"/>
        <v/>
      </c>
      <c r="AA58" s="71" t="str">
        <f t="shared" si="14"/>
        <v/>
      </c>
      <c r="AB58" s="91" t="str">
        <f t="shared" si="31"/>
        <v/>
      </c>
      <c r="AC58" s="92" t="str">
        <f t="shared" si="32"/>
        <v/>
      </c>
      <c r="AD58" s="93" t="str">
        <f t="shared" si="15"/>
        <v/>
      </c>
      <c r="AE58" s="93" t="str">
        <f t="shared" si="33"/>
        <v/>
      </c>
      <c r="AF58" s="73">
        <f t="shared" si="34"/>
        <v>1</v>
      </c>
      <c r="AI58" s="73" t="str">
        <f t="shared" si="66"/>
        <v/>
      </c>
      <c r="AJ58" s="73">
        <f t="shared" si="75"/>
        <v>1</v>
      </c>
      <c r="AK58" s="73" t="str">
        <f t="shared" si="18"/>
        <v/>
      </c>
      <c r="AL58" s="73">
        <f t="shared" si="35"/>
        <v>1</v>
      </c>
      <c r="AN58" s="73" t="str">
        <f t="shared" si="67"/>
        <v/>
      </c>
      <c r="AO58" s="73">
        <f t="shared" si="36"/>
        <v>1</v>
      </c>
      <c r="AQ58" s="73" t="str">
        <f t="shared" si="68"/>
        <v/>
      </c>
      <c r="AR58" s="73">
        <f t="shared" si="37"/>
        <v>0</v>
      </c>
      <c r="AT58" s="73" t="str">
        <f t="shared" si="69"/>
        <v/>
      </c>
      <c r="AU58" s="73">
        <f t="shared" si="38"/>
        <v>1</v>
      </c>
      <c r="AW58" s="73" t="str">
        <f t="shared" si="70"/>
        <v/>
      </c>
      <c r="AX58" s="73">
        <f t="shared" si="39"/>
        <v>1</v>
      </c>
      <c r="AZ58" s="115"/>
      <c r="BA58" s="74" t="str">
        <f t="shared" si="71"/>
        <v/>
      </c>
      <c r="BC58" s="114"/>
      <c r="BD58" s="94"/>
      <c r="BE58" s="114"/>
      <c r="BF58" s="73" t="str">
        <f t="shared" si="21"/>
        <v/>
      </c>
      <c r="BG58" s="73">
        <f t="shared" si="22"/>
        <v>1</v>
      </c>
      <c r="BH58" s="114"/>
      <c r="BJ58" s="73" t="str">
        <f t="shared" si="23"/>
        <v/>
      </c>
      <c r="BK58" s="73">
        <f t="shared" si="24"/>
        <v>1</v>
      </c>
      <c r="BP58" s="114"/>
      <c r="BQ58" s="114"/>
      <c r="BR58" s="114"/>
      <c r="BS58" s="114"/>
      <c r="BT58" s="114"/>
      <c r="BU58" s="114"/>
      <c r="BV58" s="114"/>
      <c r="BW58" s="114"/>
      <c r="BX58" s="126"/>
      <c r="BY58" s="126"/>
      <c r="BZ58" s="93" t="str">
        <f t="shared" si="25"/>
        <v/>
      </c>
      <c r="CA58" s="73">
        <f t="shared" si="26"/>
        <v>1</v>
      </c>
      <c r="CE58" s="72"/>
      <c r="CF58" s="72"/>
      <c r="CG58" s="72"/>
      <c r="CH58" s="84"/>
      <c r="CI58" s="84"/>
      <c r="CJ58" s="84"/>
      <c r="CK58" s="84"/>
      <c r="CL58" s="72" t="str">
        <f t="shared" si="27"/>
        <v xml:space="preserve"> </v>
      </c>
      <c r="CM58" s="72" t="str">
        <f t="shared" si="72"/>
        <v xml:space="preserve"> </v>
      </c>
      <c r="CN58" s="72" t="str">
        <f t="shared" si="73"/>
        <v xml:space="preserve"> </v>
      </c>
      <c r="CO58" s="72" t="str">
        <f t="shared" si="74"/>
        <v/>
      </c>
      <c r="CP58" s="72"/>
      <c r="CQ58" s="78" t="e">
        <f t="shared" si="28"/>
        <v>#VALUE!</v>
      </c>
      <c r="CR58" s="109"/>
      <c r="CS58" s="109"/>
      <c r="CT58" s="109"/>
      <c r="CU58" s="109"/>
      <c r="CV58" s="79"/>
      <c r="CW58" s="79"/>
      <c r="CY58" s="132"/>
      <c r="CZ58" s="95">
        <f t="shared" si="29"/>
        <v>0</v>
      </c>
      <c r="DA58" s="95">
        <f>IF(CZ58=0,CZ57,CZ58)</f>
        <v>0</v>
      </c>
      <c r="DC58" s="73">
        <f t="shared" si="30"/>
        <v>0</v>
      </c>
      <c r="DD58" s="73">
        <f t="shared" si="40"/>
        <v>0</v>
      </c>
    </row>
    <row r="59" spans="1:108" ht="12" customHeight="1">
      <c r="A59" s="15"/>
      <c r="B59" s="13">
        <f t="shared" si="0"/>
        <v>19</v>
      </c>
      <c r="C59" s="27" t="str">
        <f>CONCATENATE(B59,"C")</f>
        <v>19C</v>
      </c>
      <c r="D59" s="52"/>
      <c r="E59" s="127"/>
      <c r="F59" s="35"/>
      <c r="G59" s="8" t="str">
        <f t="shared" si="63"/>
        <v/>
      </c>
      <c r="H59" s="35"/>
      <c r="I59" s="8" t="str">
        <f t="shared" si="11"/>
        <v/>
      </c>
      <c r="J59" s="40"/>
      <c r="K59" s="49" t="str">
        <f t="shared" si="64"/>
        <v/>
      </c>
      <c r="L59" s="35"/>
      <c r="M59" s="29" t="str">
        <f t="shared" si="65"/>
        <v/>
      </c>
      <c r="N59" s="121"/>
      <c r="O59" s="117"/>
      <c r="P59" s="121"/>
      <c r="Q59" s="117"/>
      <c r="R59" s="121"/>
      <c r="S59" s="122"/>
      <c r="T59" s="117"/>
      <c r="U59" s="120"/>
      <c r="V59" s="19" t="str">
        <f t="shared" si="12"/>
        <v/>
      </c>
      <c r="W59" s="9" t="str">
        <f t="shared" si="43"/>
        <v/>
      </c>
      <c r="X59" s="60"/>
      <c r="Y59" s="60"/>
      <c r="Z59" s="71" t="str">
        <f t="shared" si="41"/>
        <v/>
      </c>
      <c r="AA59" s="71" t="str">
        <f t="shared" si="14"/>
        <v/>
      </c>
      <c r="AB59" s="91" t="str">
        <f t="shared" si="31"/>
        <v/>
      </c>
      <c r="AC59" s="92" t="str">
        <f t="shared" si="32"/>
        <v/>
      </c>
      <c r="AD59" s="93" t="str">
        <f t="shared" si="15"/>
        <v/>
      </c>
      <c r="AE59" s="93" t="str">
        <f t="shared" si="33"/>
        <v/>
      </c>
      <c r="AF59" s="73">
        <f t="shared" si="34"/>
        <v>1</v>
      </c>
      <c r="AI59" s="73" t="str">
        <f t="shared" si="66"/>
        <v/>
      </c>
      <c r="AJ59" s="73">
        <f t="shared" si="75"/>
        <v>1</v>
      </c>
      <c r="AK59" s="73" t="str">
        <f t="shared" si="18"/>
        <v/>
      </c>
      <c r="AL59" s="73">
        <f t="shared" si="35"/>
        <v>1</v>
      </c>
      <c r="AN59" s="73" t="str">
        <f t="shared" si="67"/>
        <v/>
      </c>
      <c r="AO59" s="73">
        <f t="shared" si="36"/>
        <v>1</v>
      </c>
      <c r="AQ59" s="73" t="str">
        <f t="shared" si="68"/>
        <v/>
      </c>
      <c r="AR59" s="73">
        <f t="shared" si="37"/>
        <v>0</v>
      </c>
      <c r="AT59" s="73" t="str">
        <f t="shared" si="69"/>
        <v/>
      </c>
      <c r="AU59" s="73">
        <f t="shared" si="38"/>
        <v>1</v>
      </c>
      <c r="AW59" s="73" t="str">
        <f t="shared" si="70"/>
        <v/>
      </c>
      <c r="AX59" s="73">
        <f t="shared" si="39"/>
        <v>1</v>
      </c>
      <c r="AZ59" s="115"/>
      <c r="BA59" s="74" t="str">
        <f t="shared" si="71"/>
        <v/>
      </c>
      <c r="BC59" s="114"/>
      <c r="BD59" s="94"/>
      <c r="BE59" s="114"/>
      <c r="BF59" s="73" t="str">
        <f t="shared" si="21"/>
        <v/>
      </c>
      <c r="BG59" s="73">
        <f t="shared" si="22"/>
        <v>1</v>
      </c>
      <c r="BH59" s="114"/>
      <c r="BJ59" s="73" t="str">
        <f t="shared" si="23"/>
        <v/>
      </c>
      <c r="BK59" s="73">
        <f t="shared" si="24"/>
        <v>1</v>
      </c>
      <c r="BP59" s="114"/>
      <c r="BQ59" s="114"/>
      <c r="BR59" s="114"/>
      <c r="BS59" s="114"/>
      <c r="BT59" s="114"/>
      <c r="BU59" s="114"/>
      <c r="BV59" s="114"/>
      <c r="BW59" s="114"/>
      <c r="BX59" s="126"/>
      <c r="BY59" s="126"/>
      <c r="BZ59" s="93" t="str">
        <f t="shared" si="25"/>
        <v/>
      </c>
      <c r="CA59" s="73">
        <f t="shared" si="26"/>
        <v>1</v>
      </c>
      <c r="CE59" s="72"/>
      <c r="CF59" s="72"/>
      <c r="CG59" s="72"/>
      <c r="CH59" s="84"/>
      <c r="CI59" s="84"/>
      <c r="CJ59" s="84"/>
      <c r="CK59" s="84"/>
      <c r="CL59" s="72" t="str">
        <f t="shared" si="27"/>
        <v xml:space="preserve"> </v>
      </c>
      <c r="CM59" s="72" t="str">
        <f t="shared" si="72"/>
        <v xml:space="preserve"> </v>
      </c>
      <c r="CN59" s="72" t="str">
        <f t="shared" si="73"/>
        <v xml:space="preserve"> </v>
      </c>
      <c r="CO59" s="72" t="str">
        <f t="shared" si="74"/>
        <v/>
      </c>
      <c r="CP59" s="72"/>
      <c r="CQ59" s="78" t="e">
        <f t="shared" si="28"/>
        <v>#VALUE!</v>
      </c>
      <c r="CR59" s="109"/>
      <c r="CS59" s="109"/>
      <c r="CT59" s="109"/>
      <c r="CU59" s="109"/>
      <c r="CV59" s="79"/>
      <c r="CW59" s="79"/>
      <c r="CY59" s="132"/>
      <c r="CZ59" s="95">
        <f t="shared" si="29"/>
        <v>0</v>
      </c>
      <c r="DA59" s="95">
        <f>IF(CZ59=0,CZ57,CZ59)</f>
        <v>0</v>
      </c>
      <c r="DC59" s="73">
        <f t="shared" si="30"/>
        <v>0</v>
      </c>
      <c r="DD59" s="73">
        <f t="shared" si="40"/>
        <v>0</v>
      </c>
    </row>
    <row r="60" spans="1:108" ht="12" customHeight="1">
      <c r="A60" s="15"/>
      <c r="B60" s="13" t="str">
        <f t="shared" si="0"/>
        <v/>
      </c>
      <c r="C60" s="27" t="str">
        <f>CONCATENATE(B62,"A")</f>
        <v>20A</v>
      </c>
      <c r="D60" s="52"/>
      <c r="E60" s="127"/>
      <c r="F60" s="35"/>
      <c r="G60" s="8" t="str">
        <f t="shared" si="63"/>
        <v/>
      </c>
      <c r="H60" s="35"/>
      <c r="I60" s="8" t="str">
        <f t="shared" si="11"/>
        <v/>
      </c>
      <c r="J60" s="40"/>
      <c r="K60" s="49" t="str">
        <f t="shared" si="64"/>
        <v/>
      </c>
      <c r="L60" s="35"/>
      <c r="M60" s="29" t="str">
        <f t="shared" si="65"/>
        <v/>
      </c>
      <c r="N60" s="121"/>
      <c r="O60" s="117" t="str">
        <f t="shared" si="81"/>
        <v/>
      </c>
      <c r="P60" s="121"/>
      <c r="Q60" s="122" t="str">
        <f>IF(ISBLANK(P60),"",IF(P60=0,$CJ$2,CR60))</f>
        <v/>
      </c>
      <c r="R60" s="121"/>
      <c r="S60" s="122" t="str">
        <f>IF(ISBLANK(R60),"",IF(R60=0,$CM$2,CU60))</f>
        <v/>
      </c>
      <c r="T60" s="117" t="str">
        <f t="shared" si="52"/>
        <v/>
      </c>
      <c r="U60" s="120" t="str">
        <f>IF(ISNUMBER(T60),VLOOKUP(BX60,BZ:CA,2,FALSE),"")</f>
        <v/>
      </c>
      <c r="V60" s="19" t="str">
        <f t="shared" si="12"/>
        <v/>
      </c>
      <c r="W60" s="20" t="str">
        <f t="shared" si="43"/>
        <v/>
      </c>
      <c r="X60" s="60"/>
      <c r="Y60" s="60"/>
      <c r="Z60" s="71" t="str">
        <f t="shared" si="41"/>
        <v/>
      </c>
      <c r="AA60" s="71" t="str">
        <f t="shared" si="14"/>
        <v/>
      </c>
      <c r="AB60" s="91" t="str">
        <f t="shared" si="31"/>
        <v/>
      </c>
      <c r="AC60" s="92" t="str">
        <f t="shared" si="32"/>
        <v/>
      </c>
      <c r="AD60" s="93" t="str">
        <f t="shared" si="15"/>
        <v/>
      </c>
      <c r="AE60" s="93" t="str">
        <f t="shared" si="33"/>
        <v/>
      </c>
      <c r="AF60" s="73">
        <f t="shared" si="34"/>
        <v>1</v>
      </c>
      <c r="AI60" s="73" t="str">
        <f t="shared" si="66"/>
        <v/>
      </c>
      <c r="AJ60" s="73">
        <f t="shared" si="75"/>
        <v>1</v>
      </c>
      <c r="AK60" s="73" t="str">
        <f t="shared" si="18"/>
        <v/>
      </c>
      <c r="AL60" s="73">
        <f t="shared" si="35"/>
        <v>1</v>
      </c>
      <c r="AN60" s="73" t="str">
        <f t="shared" si="67"/>
        <v/>
      </c>
      <c r="AO60" s="73">
        <f t="shared" si="36"/>
        <v>1</v>
      </c>
      <c r="AQ60" s="73" t="str">
        <f t="shared" si="68"/>
        <v/>
      </c>
      <c r="AR60" s="73">
        <f t="shared" si="37"/>
        <v>0</v>
      </c>
      <c r="AT60" s="73" t="str">
        <f t="shared" si="69"/>
        <v/>
      </c>
      <c r="AU60" s="73">
        <f t="shared" si="38"/>
        <v>1</v>
      </c>
      <c r="AW60" s="73" t="str">
        <f t="shared" si="70"/>
        <v/>
      </c>
      <c r="AX60" s="73">
        <f t="shared" si="39"/>
        <v>1</v>
      </c>
      <c r="AZ60" s="115">
        <f>IF(R60,R60+0,)</f>
        <v>0</v>
      </c>
      <c r="BA60" s="74" t="str">
        <f t="shared" si="71"/>
        <v/>
      </c>
      <c r="BC60" s="114">
        <f>IF(ISNUMBER(AZ60),VLOOKUP(AZ60,BA:BB,2,FALSE),"")</f>
        <v>1</v>
      </c>
      <c r="BD60" s="94"/>
      <c r="BE60" s="114" t="str">
        <f>T60</f>
        <v/>
      </c>
      <c r="BF60" s="73" t="str">
        <f t="shared" si="21"/>
        <v/>
      </c>
      <c r="BG60" s="73">
        <f t="shared" si="22"/>
        <v>1</v>
      </c>
      <c r="BH60" s="114" t="str">
        <f>IF(ISNUMBER(BE60),VLOOKUP(BE60,BF:BG,2,FALSE),"")</f>
        <v/>
      </c>
      <c r="BJ60" s="73" t="str">
        <f t="shared" si="23"/>
        <v/>
      </c>
      <c r="BK60" s="73">
        <f t="shared" si="24"/>
        <v>1</v>
      </c>
      <c r="BP60" s="114" t="str">
        <f>T60</f>
        <v/>
      </c>
      <c r="BQ60" s="114">
        <f>SUM(G60,G61,G62)</f>
        <v>0</v>
      </c>
      <c r="BR60" s="123">
        <f>SUM(M60,M61,M62)</f>
        <v>0</v>
      </c>
      <c r="BS60" s="123">
        <f>SUM(I60,I61,I62)</f>
        <v>0</v>
      </c>
      <c r="BT60" s="123" t="str">
        <f>Q60</f>
        <v/>
      </c>
      <c r="BU60" s="123" t="str">
        <f>O60</f>
        <v/>
      </c>
      <c r="BV60" s="123">
        <f>SUM(K60,K61,K62)</f>
        <v>0</v>
      </c>
      <c r="BW60" s="123" t="str">
        <f>S60</f>
        <v/>
      </c>
      <c r="BX60" s="126" t="str">
        <f>IF(ISNUMBER(T60),CONCATENATE(BP60+100,BQ60+100,BS60+100,BV60+100,BR60+100,BU60+100,BT60+100,BW60+100)+0,"")</f>
        <v/>
      </c>
      <c r="BY60" s="126" t="str">
        <f>IF(ISNUMBER(SMALL(BX:BX,ROW()-2)),SMALL(BX:BX,ROW()-2),"")</f>
        <v/>
      </c>
      <c r="BZ60" s="93" t="str">
        <f t="shared" si="25"/>
        <v/>
      </c>
      <c r="CA60" s="73">
        <f t="shared" si="26"/>
        <v>1</v>
      </c>
      <c r="CE60" s="72"/>
      <c r="CF60" s="72"/>
      <c r="CG60" s="72"/>
      <c r="CH60" s="84"/>
      <c r="CI60" s="84"/>
      <c r="CJ60" s="84"/>
      <c r="CK60" s="84"/>
      <c r="CL60" s="72" t="str">
        <f t="shared" si="27"/>
        <v xml:space="preserve"> </v>
      </c>
      <c r="CM60" s="72" t="str">
        <f t="shared" si="72"/>
        <v xml:space="preserve"> </v>
      </c>
      <c r="CN60" s="72" t="str">
        <f t="shared" si="73"/>
        <v xml:space="preserve"> </v>
      </c>
      <c r="CO60" s="72" t="str">
        <f t="shared" si="74"/>
        <v/>
      </c>
      <c r="CP60" s="72"/>
      <c r="CQ60" s="78" t="e">
        <f t="shared" si="28"/>
        <v>#VALUE!</v>
      </c>
      <c r="CR60" s="109" t="str">
        <f>VLOOKUP(P60,AT:AU,2,FALSE)</f>
        <v xml:space="preserve"> </v>
      </c>
      <c r="CS60" s="109" t="str">
        <f t="shared" ref="CS60" si="85">IF(ISNUMBER(N60),VLOOKUP(N60,AW:AX,2,FALSE),"")</f>
        <v/>
      </c>
      <c r="CT60" s="109" t="e">
        <f>CS60-1</f>
        <v>#VALUE!</v>
      </c>
      <c r="CU60" s="109" t="str">
        <f>IF(ISNUMBER(R60),BC60,"")</f>
        <v/>
      </c>
      <c r="CV60" s="79"/>
      <c r="CW60" s="79"/>
      <c r="CY60" s="132" t="str">
        <f>IF(ISNUMBER(N60),VLOOKUP(N60,DC:DD,2,FALSE),"")</f>
        <v/>
      </c>
      <c r="CZ60" s="95">
        <f t="shared" si="29"/>
        <v>0</v>
      </c>
      <c r="DA60" s="95">
        <f>IF(CZ60=0,,CZ60)</f>
        <v>0</v>
      </c>
      <c r="DC60" s="73">
        <f t="shared" si="30"/>
        <v>0</v>
      </c>
      <c r="DD60" s="73">
        <f t="shared" si="40"/>
        <v>0</v>
      </c>
    </row>
    <row r="61" spans="1:108" ht="12" customHeight="1">
      <c r="A61" s="15"/>
      <c r="B61" s="13" t="str">
        <f t="shared" si="0"/>
        <v/>
      </c>
      <c r="C61" s="27" t="str">
        <f>CONCATENATE(B62,"B")</f>
        <v>20B</v>
      </c>
      <c r="D61" s="52"/>
      <c r="E61" s="127"/>
      <c r="F61" s="35"/>
      <c r="G61" s="8" t="str">
        <f t="shared" si="63"/>
        <v/>
      </c>
      <c r="H61" s="35"/>
      <c r="I61" s="8" t="str">
        <f t="shared" si="11"/>
        <v/>
      </c>
      <c r="J61" s="40"/>
      <c r="K61" s="49" t="str">
        <f t="shared" si="64"/>
        <v/>
      </c>
      <c r="L61" s="35"/>
      <c r="M61" s="29" t="str">
        <f t="shared" si="65"/>
        <v/>
      </c>
      <c r="N61" s="121"/>
      <c r="O61" s="117"/>
      <c r="P61" s="121"/>
      <c r="Q61" s="122"/>
      <c r="R61" s="121"/>
      <c r="S61" s="122"/>
      <c r="T61" s="117"/>
      <c r="U61" s="120"/>
      <c r="V61" s="19" t="str">
        <f t="shared" si="12"/>
        <v/>
      </c>
      <c r="W61" s="20" t="str">
        <f t="shared" si="43"/>
        <v/>
      </c>
      <c r="X61" s="60"/>
      <c r="Y61" s="60"/>
      <c r="Z61" s="71" t="str">
        <f t="shared" si="41"/>
        <v/>
      </c>
      <c r="AA61" s="71" t="str">
        <f t="shared" si="14"/>
        <v/>
      </c>
      <c r="AB61" s="91" t="str">
        <f t="shared" si="31"/>
        <v/>
      </c>
      <c r="AC61" s="92" t="str">
        <f t="shared" si="32"/>
        <v/>
      </c>
      <c r="AD61" s="93" t="str">
        <f t="shared" si="15"/>
        <v/>
      </c>
      <c r="AE61" s="93" t="str">
        <f t="shared" si="33"/>
        <v/>
      </c>
      <c r="AF61" s="73">
        <f t="shared" si="34"/>
        <v>1</v>
      </c>
      <c r="AI61" s="73" t="str">
        <f t="shared" si="66"/>
        <v/>
      </c>
      <c r="AJ61" s="73">
        <f t="shared" si="75"/>
        <v>1</v>
      </c>
      <c r="AK61" s="73" t="str">
        <f t="shared" si="18"/>
        <v/>
      </c>
      <c r="AL61" s="73">
        <f t="shared" si="35"/>
        <v>1</v>
      </c>
      <c r="AN61" s="73" t="str">
        <f t="shared" si="67"/>
        <v/>
      </c>
      <c r="AO61" s="73">
        <f t="shared" si="36"/>
        <v>1</v>
      </c>
      <c r="AQ61" s="73" t="str">
        <f t="shared" si="68"/>
        <v/>
      </c>
      <c r="AR61" s="73">
        <f t="shared" si="37"/>
        <v>0</v>
      </c>
      <c r="AT61" s="73" t="str">
        <f t="shared" si="69"/>
        <v/>
      </c>
      <c r="AU61" s="73">
        <f t="shared" si="38"/>
        <v>1</v>
      </c>
      <c r="AW61" s="73" t="str">
        <f t="shared" si="70"/>
        <v/>
      </c>
      <c r="AX61" s="73">
        <f t="shared" si="39"/>
        <v>1</v>
      </c>
      <c r="AZ61" s="115"/>
      <c r="BA61" s="74" t="str">
        <f t="shared" si="71"/>
        <v/>
      </c>
      <c r="BC61" s="114"/>
      <c r="BD61" s="94"/>
      <c r="BE61" s="114"/>
      <c r="BF61" s="73" t="str">
        <f t="shared" si="21"/>
        <v/>
      </c>
      <c r="BG61" s="73">
        <f t="shared" si="22"/>
        <v>1</v>
      </c>
      <c r="BH61" s="114"/>
      <c r="BJ61" s="73" t="str">
        <f t="shared" si="23"/>
        <v/>
      </c>
      <c r="BK61" s="73">
        <f t="shared" si="24"/>
        <v>1</v>
      </c>
      <c r="BP61" s="114"/>
      <c r="BQ61" s="114"/>
      <c r="BR61" s="114"/>
      <c r="BS61" s="114"/>
      <c r="BT61" s="114"/>
      <c r="BU61" s="114"/>
      <c r="BV61" s="114"/>
      <c r="BW61" s="114"/>
      <c r="BX61" s="126"/>
      <c r="BY61" s="126"/>
      <c r="BZ61" s="93" t="str">
        <f t="shared" si="25"/>
        <v/>
      </c>
      <c r="CA61" s="73">
        <f t="shared" si="26"/>
        <v>1</v>
      </c>
      <c r="CE61" s="72"/>
      <c r="CF61" s="72"/>
      <c r="CG61" s="72"/>
      <c r="CH61" s="84"/>
      <c r="CI61" s="84"/>
      <c r="CJ61" s="84"/>
      <c r="CK61" s="84"/>
      <c r="CL61" s="72" t="str">
        <f t="shared" si="27"/>
        <v xml:space="preserve"> </v>
      </c>
      <c r="CM61" s="72" t="str">
        <f t="shared" si="72"/>
        <v xml:space="preserve"> </v>
      </c>
      <c r="CN61" s="72" t="str">
        <f t="shared" si="73"/>
        <v xml:space="preserve"> </v>
      </c>
      <c r="CO61" s="72" t="str">
        <f t="shared" si="74"/>
        <v/>
      </c>
      <c r="CP61" s="72"/>
      <c r="CQ61" s="78" t="e">
        <f t="shared" si="28"/>
        <v>#VALUE!</v>
      </c>
      <c r="CR61" s="109"/>
      <c r="CS61" s="109"/>
      <c r="CT61" s="109"/>
      <c r="CU61" s="109"/>
      <c r="CV61" s="79"/>
      <c r="CW61" s="79"/>
      <c r="CY61" s="132"/>
      <c r="CZ61" s="95">
        <f t="shared" si="29"/>
        <v>0</v>
      </c>
      <c r="DA61" s="95">
        <f>IF(CZ61=0,CZ60,CZ61)</f>
        <v>0</v>
      </c>
      <c r="DC61" s="73">
        <f t="shared" si="30"/>
        <v>0</v>
      </c>
      <c r="DD61" s="73">
        <f t="shared" si="40"/>
        <v>0</v>
      </c>
    </row>
    <row r="62" spans="1:108" ht="12" customHeight="1">
      <c r="A62" s="15"/>
      <c r="B62" s="13">
        <f t="shared" si="0"/>
        <v>20</v>
      </c>
      <c r="C62" s="27" t="str">
        <f>CONCATENATE(B62,"C")</f>
        <v>20C</v>
      </c>
      <c r="D62" s="52"/>
      <c r="E62" s="127"/>
      <c r="F62" s="35"/>
      <c r="G62" s="8" t="str">
        <f t="shared" si="63"/>
        <v/>
      </c>
      <c r="H62" s="35"/>
      <c r="I62" s="8" t="str">
        <f t="shared" si="11"/>
        <v/>
      </c>
      <c r="J62" s="40"/>
      <c r="K62" s="49" t="str">
        <f t="shared" si="64"/>
        <v/>
      </c>
      <c r="L62" s="35"/>
      <c r="M62" s="29" t="str">
        <f t="shared" si="65"/>
        <v/>
      </c>
      <c r="N62" s="121"/>
      <c r="O62" s="117"/>
      <c r="P62" s="121"/>
      <c r="Q62" s="122"/>
      <c r="R62" s="121"/>
      <c r="S62" s="122"/>
      <c r="T62" s="117"/>
      <c r="U62" s="120"/>
      <c r="V62" s="19" t="str">
        <f t="shared" si="12"/>
        <v/>
      </c>
      <c r="W62" s="20" t="str">
        <f t="shared" si="43"/>
        <v/>
      </c>
      <c r="X62" s="60"/>
      <c r="Y62" s="60"/>
      <c r="Z62" s="71" t="str">
        <f t="shared" si="41"/>
        <v/>
      </c>
      <c r="AA62" s="71" t="str">
        <f t="shared" si="14"/>
        <v/>
      </c>
      <c r="AB62" s="91" t="str">
        <f t="shared" si="31"/>
        <v/>
      </c>
      <c r="AC62" s="92" t="str">
        <f t="shared" si="32"/>
        <v/>
      </c>
      <c r="AD62" s="93" t="str">
        <f t="shared" si="15"/>
        <v/>
      </c>
      <c r="AE62" s="93" t="str">
        <f t="shared" si="33"/>
        <v/>
      </c>
      <c r="AF62" s="73">
        <f t="shared" si="34"/>
        <v>1</v>
      </c>
      <c r="AI62" s="73" t="str">
        <f t="shared" si="66"/>
        <v/>
      </c>
      <c r="AJ62" s="73">
        <f t="shared" si="75"/>
        <v>1</v>
      </c>
      <c r="AK62" s="73" t="str">
        <f t="shared" si="18"/>
        <v/>
      </c>
      <c r="AL62" s="73">
        <f t="shared" si="35"/>
        <v>1</v>
      </c>
      <c r="AN62" s="73" t="str">
        <f t="shared" si="67"/>
        <v/>
      </c>
      <c r="AO62" s="73">
        <f t="shared" si="36"/>
        <v>1</v>
      </c>
      <c r="AQ62" s="73" t="str">
        <f t="shared" si="68"/>
        <v/>
      </c>
      <c r="AR62" s="73">
        <f t="shared" si="37"/>
        <v>0</v>
      </c>
      <c r="AT62" s="73" t="str">
        <f t="shared" si="69"/>
        <v/>
      </c>
      <c r="AU62" s="73">
        <f t="shared" si="38"/>
        <v>1</v>
      </c>
      <c r="AW62" s="73" t="str">
        <f t="shared" si="70"/>
        <v/>
      </c>
      <c r="AX62" s="73">
        <f t="shared" si="39"/>
        <v>1</v>
      </c>
      <c r="AZ62" s="115"/>
      <c r="BA62" s="74" t="str">
        <f t="shared" si="71"/>
        <v/>
      </c>
      <c r="BC62" s="114"/>
      <c r="BD62" s="94"/>
      <c r="BE62" s="114"/>
      <c r="BF62" s="73" t="str">
        <f t="shared" si="21"/>
        <v/>
      </c>
      <c r="BG62" s="73">
        <f t="shared" si="22"/>
        <v>1</v>
      </c>
      <c r="BH62" s="114"/>
      <c r="BJ62" s="73" t="str">
        <f t="shared" si="23"/>
        <v/>
      </c>
      <c r="BK62" s="73">
        <f t="shared" si="24"/>
        <v>1</v>
      </c>
      <c r="BP62" s="114"/>
      <c r="BQ62" s="114"/>
      <c r="BR62" s="114"/>
      <c r="BS62" s="114"/>
      <c r="BT62" s="114"/>
      <c r="BU62" s="114"/>
      <c r="BV62" s="114"/>
      <c r="BW62" s="114"/>
      <c r="BX62" s="126"/>
      <c r="BY62" s="126"/>
      <c r="BZ62" s="93" t="str">
        <f t="shared" si="25"/>
        <v/>
      </c>
      <c r="CA62" s="73">
        <f t="shared" si="26"/>
        <v>1</v>
      </c>
      <c r="CE62" s="72"/>
      <c r="CF62" s="72"/>
      <c r="CG62" s="72"/>
      <c r="CH62" s="84"/>
      <c r="CI62" s="84"/>
      <c r="CJ62" s="84"/>
      <c r="CK62" s="84"/>
      <c r="CL62" s="72" t="str">
        <f t="shared" si="27"/>
        <v xml:space="preserve"> </v>
      </c>
      <c r="CM62" s="72" t="str">
        <f t="shared" si="72"/>
        <v xml:space="preserve"> </v>
      </c>
      <c r="CN62" s="72" t="str">
        <f t="shared" si="73"/>
        <v xml:space="preserve"> </v>
      </c>
      <c r="CO62" s="72" t="str">
        <f t="shared" si="74"/>
        <v/>
      </c>
      <c r="CP62" s="72"/>
      <c r="CQ62" s="78" t="e">
        <f t="shared" si="28"/>
        <v>#VALUE!</v>
      </c>
      <c r="CR62" s="109"/>
      <c r="CS62" s="109"/>
      <c r="CT62" s="109"/>
      <c r="CU62" s="109"/>
      <c r="CV62" s="79"/>
      <c r="CW62" s="79"/>
      <c r="CY62" s="132"/>
      <c r="CZ62" s="95">
        <f t="shared" si="29"/>
        <v>0</v>
      </c>
      <c r="DA62" s="95">
        <f>IF(CZ62=0,CZ60,CZ62)</f>
        <v>0</v>
      </c>
      <c r="DC62" s="73">
        <f t="shared" si="30"/>
        <v>0</v>
      </c>
      <c r="DD62" s="73">
        <f t="shared" si="40"/>
        <v>0</v>
      </c>
    </row>
    <row r="63" spans="1:108" ht="12" customHeight="1">
      <c r="A63" s="15"/>
      <c r="B63" s="13" t="str">
        <f t="shared" si="0"/>
        <v/>
      </c>
      <c r="C63" s="27" t="str">
        <f>CONCATENATE(B65,"A")</f>
        <v>21A</v>
      </c>
      <c r="D63" s="52"/>
      <c r="E63" s="127"/>
      <c r="F63" s="35"/>
      <c r="G63" s="8" t="str">
        <f t="shared" si="63"/>
        <v/>
      </c>
      <c r="H63" s="35"/>
      <c r="I63" s="8" t="str">
        <f t="shared" si="11"/>
        <v/>
      </c>
      <c r="J63" s="40"/>
      <c r="K63" s="49" t="str">
        <f t="shared" si="64"/>
        <v/>
      </c>
      <c r="L63" s="35"/>
      <c r="M63" s="29" t="str">
        <f t="shared" si="65"/>
        <v/>
      </c>
      <c r="N63" s="121"/>
      <c r="O63" s="117" t="str">
        <f t="shared" si="81"/>
        <v/>
      </c>
      <c r="P63" s="121"/>
      <c r="Q63" s="117" t="str">
        <f>IF(ISBLANK(P63),"",IF(P63=0,$CJ$2,CR63))</f>
        <v/>
      </c>
      <c r="R63" s="121"/>
      <c r="S63" s="122" t="str">
        <f>IF(ISBLANK(R63),"",IF(R63=0,$CM$2,CU63))</f>
        <v/>
      </c>
      <c r="T63" s="117" t="str">
        <f t="shared" si="52"/>
        <v/>
      </c>
      <c r="U63" s="120" t="str">
        <f>IF(ISNUMBER(T63),VLOOKUP(BX63,BZ:CA,2,FALSE),"")</f>
        <v/>
      </c>
      <c r="V63" s="19" t="str">
        <f t="shared" si="12"/>
        <v/>
      </c>
      <c r="W63" s="9" t="str">
        <f t="shared" si="43"/>
        <v/>
      </c>
      <c r="X63" s="60"/>
      <c r="Y63" s="60"/>
      <c r="Z63" s="71" t="str">
        <f t="shared" si="41"/>
        <v/>
      </c>
      <c r="AA63" s="71" t="str">
        <f t="shared" si="14"/>
        <v/>
      </c>
      <c r="AB63" s="91" t="str">
        <f t="shared" si="31"/>
        <v/>
      </c>
      <c r="AC63" s="92" t="str">
        <f t="shared" si="32"/>
        <v/>
      </c>
      <c r="AD63" s="93" t="str">
        <f t="shared" si="15"/>
        <v/>
      </c>
      <c r="AE63" s="93" t="str">
        <f t="shared" si="33"/>
        <v/>
      </c>
      <c r="AF63" s="73">
        <f t="shared" si="34"/>
        <v>1</v>
      </c>
      <c r="AI63" s="73" t="str">
        <f t="shared" si="66"/>
        <v/>
      </c>
      <c r="AJ63" s="73">
        <f t="shared" si="75"/>
        <v>1</v>
      </c>
      <c r="AK63" s="73" t="str">
        <f t="shared" si="18"/>
        <v/>
      </c>
      <c r="AL63" s="73">
        <f t="shared" si="35"/>
        <v>1</v>
      </c>
      <c r="AN63" s="73" t="str">
        <f t="shared" si="67"/>
        <v/>
      </c>
      <c r="AO63" s="73">
        <f t="shared" si="36"/>
        <v>1</v>
      </c>
      <c r="AQ63" s="73" t="str">
        <f t="shared" si="68"/>
        <v/>
      </c>
      <c r="AR63" s="73">
        <f t="shared" si="37"/>
        <v>0</v>
      </c>
      <c r="AT63" s="73" t="str">
        <f t="shared" si="69"/>
        <v/>
      </c>
      <c r="AU63" s="73">
        <f t="shared" si="38"/>
        <v>1</v>
      </c>
      <c r="AW63" s="73" t="str">
        <f t="shared" si="70"/>
        <v/>
      </c>
      <c r="AX63" s="73">
        <f t="shared" si="39"/>
        <v>1</v>
      </c>
      <c r="AZ63" s="115">
        <f>IF(R63,R63+0,)</f>
        <v>0</v>
      </c>
      <c r="BA63" s="74" t="str">
        <f t="shared" si="71"/>
        <v/>
      </c>
      <c r="BC63" s="114">
        <f>IF(ISNUMBER(AZ63),VLOOKUP(AZ63,BA:BB,2,FALSE),"")</f>
        <v>1</v>
      </c>
      <c r="BD63" s="94"/>
      <c r="BE63" s="114" t="str">
        <f>T63</f>
        <v/>
      </c>
      <c r="BF63" s="73" t="str">
        <f t="shared" si="21"/>
        <v/>
      </c>
      <c r="BG63" s="73">
        <f t="shared" si="22"/>
        <v>1</v>
      </c>
      <c r="BH63" s="114" t="str">
        <f>IF(ISNUMBER(BE63),VLOOKUP(BE63,BF:BG,2,FALSE),"")</f>
        <v/>
      </c>
      <c r="BJ63" s="73" t="str">
        <f t="shared" si="23"/>
        <v/>
      </c>
      <c r="BK63" s="73">
        <f t="shared" si="24"/>
        <v>1</v>
      </c>
      <c r="BP63" s="114" t="str">
        <f>T63</f>
        <v/>
      </c>
      <c r="BQ63" s="114">
        <f>SUM(G63,G64,G65)</f>
        <v>0</v>
      </c>
      <c r="BR63" s="123">
        <f>SUM(M63,M64,M65)</f>
        <v>0</v>
      </c>
      <c r="BS63" s="123">
        <f>SUM(I63,I64,I65)</f>
        <v>0</v>
      </c>
      <c r="BT63" s="123" t="str">
        <f>Q63</f>
        <v/>
      </c>
      <c r="BU63" s="123" t="str">
        <f>O63</f>
        <v/>
      </c>
      <c r="BV63" s="123">
        <f>SUM(K63,K64,K65)</f>
        <v>0</v>
      </c>
      <c r="BW63" s="123" t="str">
        <f>S63</f>
        <v/>
      </c>
      <c r="BX63" s="126" t="str">
        <f>IF(ISNUMBER(T63),CONCATENATE(BP63+100,BQ63+100,BS63+100,BV63+100,BR63+100,BU63+100,BT63+100,BW63+100)+0,"")</f>
        <v/>
      </c>
      <c r="BY63" s="126" t="str">
        <f>IF(ISNUMBER(SMALL(BX:BX,ROW()-2)),SMALL(BX:BX,ROW()-2),"")</f>
        <v/>
      </c>
      <c r="BZ63" s="93" t="str">
        <f t="shared" si="25"/>
        <v/>
      </c>
      <c r="CA63" s="73">
        <f t="shared" si="26"/>
        <v>1</v>
      </c>
      <c r="CE63" s="72"/>
      <c r="CF63" s="72"/>
      <c r="CG63" s="72"/>
      <c r="CH63" s="84"/>
      <c r="CI63" s="84"/>
      <c r="CJ63" s="84"/>
      <c r="CK63" s="84"/>
      <c r="CL63" s="72" t="str">
        <f t="shared" si="27"/>
        <v xml:space="preserve"> </v>
      </c>
      <c r="CM63" s="72" t="str">
        <f t="shared" si="72"/>
        <v xml:space="preserve"> </v>
      </c>
      <c r="CN63" s="72" t="str">
        <f t="shared" si="73"/>
        <v xml:space="preserve"> </v>
      </c>
      <c r="CO63" s="72" t="str">
        <f t="shared" si="74"/>
        <v/>
      </c>
      <c r="CP63" s="72"/>
      <c r="CQ63" s="78" t="e">
        <f t="shared" si="28"/>
        <v>#VALUE!</v>
      </c>
      <c r="CR63" s="109" t="str">
        <f>VLOOKUP(P63,AT:AU,2,FALSE)</f>
        <v xml:space="preserve"> </v>
      </c>
      <c r="CS63" s="109" t="str">
        <f t="shared" ref="CS63" si="86">IF(ISNUMBER(N63),VLOOKUP(N63,AW:AX,2,FALSE),"")</f>
        <v/>
      </c>
      <c r="CT63" s="109" t="e">
        <f>CS63-1</f>
        <v>#VALUE!</v>
      </c>
      <c r="CU63" s="109" t="str">
        <f>IF(ISNUMBER(R63),BC63,"")</f>
        <v/>
      </c>
      <c r="CV63" s="79"/>
      <c r="CW63" s="79"/>
      <c r="CY63" s="132" t="str">
        <f>IF(ISNUMBER(N63),VLOOKUP(N63,DC:DD,2,FALSE),"")</f>
        <v/>
      </c>
      <c r="CZ63" s="95">
        <f t="shared" si="29"/>
        <v>0</v>
      </c>
      <c r="DA63" s="95">
        <f>IF(CZ63=0,,CZ63)</f>
        <v>0</v>
      </c>
      <c r="DC63" s="73">
        <f t="shared" si="30"/>
        <v>0</v>
      </c>
      <c r="DD63" s="73">
        <f t="shared" si="40"/>
        <v>0</v>
      </c>
    </row>
    <row r="64" spans="1:108" ht="12" customHeight="1">
      <c r="A64" s="15"/>
      <c r="B64" s="13" t="str">
        <f t="shared" si="0"/>
        <v/>
      </c>
      <c r="C64" s="27" t="str">
        <f>CONCATENATE(B65,"B")</f>
        <v>21B</v>
      </c>
      <c r="D64" s="52"/>
      <c r="E64" s="127"/>
      <c r="F64" s="35"/>
      <c r="G64" s="8" t="str">
        <f t="shared" si="63"/>
        <v/>
      </c>
      <c r="H64" s="35"/>
      <c r="I64" s="8" t="str">
        <f t="shared" si="11"/>
        <v/>
      </c>
      <c r="J64" s="40"/>
      <c r="K64" s="49" t="str">
        <f t="shared" si="64"/>
        <v/>
      </c>
      <c r="L64" s="35"/>
      <c r="M64" s="29" t="str">
        <f t="shared" si="65"/>
        <v/>
      </c>
      <c r="N64" s="121"/>
      <c r="O64" s="117"/>
      <c r="P64" s="121"/>
      <c r="Q64" s="117"/>
      <c r="R64" s="121"/>
      <c r="S64" s="122"/>
      <c r="T64" s="117"/>
      <c r="U64" s="120"/>
      <c r="V64" s="19" t="str">
        <f t="shared" si="12"/>
        <v/>
      </c>
      <c r="W64" s="9" t="str">
        <f t="shared" si="43"/>
        <v/>
      </c>
      <c r="X64" s="60"/>
      <c r="Y64" s="60"/>
      <c r="Z64" s="71" t="str">
        <f t="shared" si="41"/>
        <v/>
      </c>
      <c r="AA64" s="71" t="str">
        <f t="shared" si="14"/>
        <v/>
      </c>
      <c r="AB64" s="91" t="str">
        <f t="shared" si="31"/>
        <v/>
      </c>
      <c r="AC64" s="92" t="str">
        <f t="shared" si="32"/>
        <v/>
      </c>
      <c r="AD64" s="93" t="str">
        <f t="shared" si="15"/>
        <v/>
      </c>
      <c r="AE64" s="93" t="str">
        <f t="shared" si="33"/>
        <v/>
      </c>
      <c r="AF64" s="73">
        <f t="shared" si="34"/>
        <v>1</v>
      </c>
      <c r="AI64" s="73" t="str">
        <f t="shared" si="66"/>
        <v/>
      </c>
      <c r="AJ64" s="73">
        <f t="shared" si="75"/>
        <v>1</v>
      </c>
      <c r="AK64" s="73" t="str">
        <f t="shared" si="18"/>
        <v/>
      </c>
      <c r="AL64" s="73">
        <f t="shared" si="35"/>
        <v>1</v>
      </c>
      <c r="AN64" s="73" t="str">
        <f t="shared" si="67"/>
        <v/>
      </c>
      <c r="AO64" s="73">
        <f t="shared" si="36"/>
        <v>1</v>
      </c>
      <c r="AQ64" s="73" t="str">
        <f t="shared" si="68"/>
        <v/>
      </c>
      <c r="AR64" s="73">
        <f t="shared" si="37"/>
        <v>0</v>
      </c>
      <c r="AT64" s="73" t="str">
        <f t="shared" si="69"/>
        <v/>
      </c>
      <c r="AU64" s="73">
        <f t="shared" si="38"/>
        <v>1</v>
      </c>
      <c r="AW64" s="73" t="str">
        <f t="shared" si="70"/>
        <v/>
      </c>
      <c r="AX64" s="73">
        <f t="shared" si="39"/>
        <v>1</v>
      </c>
      <c r="AZ64" s="115"/>
      <c r="BA64" s="74" t="str">
        <f t="shared" si="71"/>
        <v/>
      </c>
      <c r="BC64" s="114"/>
      <c r="BD64" s="94"/>
      <c r="BE64" s="114"/>
      <c r="BF64" s="73" t="str">
        <f t="shared" si="21"/>
        <v/>
      </c>
      <c r="BG64" s="73">
        <f t="shared" si="22"/>
        <v>1</v>
      </c>
      <c r="BH64" s="114"/>
      <c r="BJ64" s="73" t="str">
        <f t="shared" si="23"/>
        <v/>
      </c>
      <c r="BK64" s="73">
        <f t="shared" si="24"/>
        <v>1</v>
      </c>
      <c r="BP64" s="114"/>
      <c r="BQ64" s="114"/>
      <c r="BR64" s="114"/>
      <c r="BS64" s="114"/>
      <c r="BT64" s="114"/>
      <c r="BU64" s="114"/>
      <c r="BV64" s="114"/>
      <c r="BW64" s="114"/>
      <c r="BX64" s="126"/>
      <c r="BY64" s="126"/>
      <c r="BZ64" s="93" t="str">
        <f t="shared" si="25"/>
        <v/>
      </c>
      <c r="CA64" s="73">
        <f t="shared" si="26"/>
        <v>1</v>
      </c>
      <c r="CE64" s="72"/>
      <c r="CF64" s="72"/>
      <c r="CG64" s="72"/>
      <c r="CH64" s="84"/>
      <c r="CI64" s="84"/>
      <c r="CJ64" s="84"/>
      <c r="CK64" s="84"/>
      <c r="CL64" s="72" t="str">
        <f t="shared" si="27"/>
        <v xml:space="preserve"> </v>
      </c>
      <c r="CM64" s="72" t="str">
        <f t="shared" si="72"/>
        <v xml:space="preserve"> </v>
      </c>
      <c r="CN64" s="72" t="str">
        <f t="shared" si="73"/>
        <v xml:space="preserve"> </v>
      </c>
      <c r="CO64" s="72" t="str">
        <f t="shared" si="74"/>
        <v/>
      </c>
      <c r="CP64" s="72"/>
      <c r="CQ64" s="78" t="e">
        <f t="shared" si="28"/>
        <v>#VALUE!</v>
      </c>
      <c r="CR64" s="109"/>
      <c r="CS64" s="109"/>
      <c r="CT64" s="109"/>
      <c r="CU64" s="109"/>
      <c r="CV64" s="79"/>
      <c r="CW64" s="79"/>
      <c r="CY64" s="132"/>
      <c r="CZ64" s="95">
        <f t="shared" si="29"/>
        <v>0</v>
      </c>
      <c r="DA64" s="95">
        <f>IF(CZ64=0,CZ63,CZ64)</f>
        <v>0</v>
      </c>
      <c r="DC64" s="73">
        <f t="shared" si="30"/>
        <v>0</v>
      </c>
      <c r="DD64" s="73">
        <f t="shared" si="40"/>
        <v>0</v>
      </c>
    </row>
    <row r="65" spans="1:108" ht="12" customHeight="1">
      <c r="A65" s="15"/>
      <c r="B65" s="13">
        <f t="shared" si="0"/>
        <v>21</v>
      </c>
      <c r="C65" s="27" t="str">
        <f>CONCATENATE(B65,"C")</f>
        <v>21C</v>
      </c>
      <c r="D65" s="52"/>
      <c r="E65" s="127"/>
      <c r="F65" s="35"/>
      <c r="G65" s="8" t="str">
        <f t="shared" si="63"/>
        <v/>
      </c>
      <c r="H65" s="35"/>
      <c r="I65" s="8" t="str">
        <f t="shared" si="11"/>
        <v/>
      </c>
      <c r="J65" s="40"/>
      <c r="K65" s="49" t="str">
        <f t="shared" si="64"/>
        <v/>
      </c>
      <c r="L65" s="35"/>
      <c r="M65" s="29" t="str">
        <f t="shared" si="65"/>
        <v/>
      </c>
      <c r="N65" s="121"/>
      <c r="O65" s="117"/>
      <c r="P65" s="121"/>
      <c r="Q65" s="117"/>
      <c r="R65" s="121"/>
      <c r="S65" s="122"/>
      <c r="T65" s="117"/>
      <c r="U65" s="120"/>
      <c r="V65" s="19" t="str">
        <f t="shared" si="12"/>
        <v/>
      </c>
      <c r="W65" s="9" t="str">
        <f t="shared" si="43"/>
        <v/>
      </c>
      <c r="X65" s="60"/>
      <c r="Y65" s="60"/>
      <c r="Z65" s="71" t="str">
        <f t="shared" si="41"/>
        <v/>
      </c>
      <c r="AA65" s="71" t="str">
        <f t="shared" si="14"/>
        <v/>
      </c>
      <c r="AB65" s="91" t="str">
        <f t="shared" si="31"/>
        <v/>
      </c>
      <c r="AC65" s="92" t="str">
        <f t="shared" si="32"/>
        <v/>
      </c>
      <c r="AD65" s="93" t="str">
        <f t="shared" si="15"/>
        <v/>
      </c>
      <c r="AE65" s="93" t="str">
        <f t="shared" si="33"/>
        <v/>
      </c>
      <c r="AF65" s="73">
        <f t="shared" si="34"/>
        <v>1</v>
      </c>
      <c r="AI65" s="73" t="str">
        <f t="shared" si="66"/>
        <v/>
      </c>
      <c r="AJ65" s="73">
        <f t="shared" si="75"/>
        <v>1</v>
      </c>
      <c r="AK65" s="73" t="str">
        <f t="shared" si="18"/>
        <v/>
      </c>
      <c r="AL65" s="73">
        <f t="shared" si="35"/>
        <v>1</v>
      </c>
      <c r="AN65" s="73" t="str">
        <f t="shared" si="67"/>
        <v/>
      </c>
      <c r="AO65" s="73">
        <f t="shared" si="36"/>
        <v>1</v>
      </c>
      <c r="AQ65" s="73" t="str">
        <f t="shared" si="68"/>
        <v/>
      </c>
      <c r="AR65" s="73">
        <f t="shared" si="37"/>
        <v>0</v>
      </c>
      <c r="AT65" s="73" t="str">
        <f t="shared" si="69"/>
        <v/>
      </c>
      <c r="AU65" s="73">
        <f t="shared" si="38"/>
        <v>1</v>
      </c>
      <c r="AW65" s="73" t="str">
        <f t="shared" si="70"/>
        <v/>
      </c>
      <c r="AX65" s="73">
        <f t="shared" si="39"/>
        <v>1</v>
      </c>
      <c r="AZ65" s="115"/>
      <c r="BA65" s="74" t="str">
        <f t="shared" si="71"/>
        <v/>
      </c>
      <c r="BC65" s="114"/>
      <c r="BD65" s="94"/>
      <c r="BE65" s="114"/>
      <c r="BF65" s="73" t="str">
        <f t="shared" si="21"/>
        <v/>
      </c>
      <c r="BG65" s="73">
        <f t="shared" si="22"/>
        <v>1</v>
      </c>
      <c r="BH65" s="114"/>
      <c r="BJ65" s="73" t="str">
        <f t="shared" si="23"/>
        <v/>
      </c>
      <c r="BK65" s="73">
        <f t="shared" si="24"/>
        <v>1</v>
      </c>
      <c r="BP65" s="114"/>
      <c r="BQ65" s="114"/>
      <c r="BR65" s="114"/>
      <c r="BS65" s="114"/>
      <c r="BT65" s="114"/>
      <c r="BU65" s="114"/>
      <c r="BV65" s="114"/>
      <c r="BW65" s="114"/>
      <c r="BX65" s="126"/>
      <c r="BY65" s="126"/>
      <c r="BZ65" s="93" t="str">
        <f t="shared" si="25"/>
        <v/>
      </c>
      <c r="CA65" s="73">
        <f t="shared" si="26"/>
        <v>1</v>
      </c>
      <c r="CE65" s="72"/>
      <c r="CF65" s="72"/>
      <c r="CG65" s="72"/>
      <c r="CH65" s="84"/>
      <c r="CI65" s="84"/>
      <c r="CJ65" s="84"/>
      <c r="CK65" s="84"/>
      <c r="CL65" s="72" t="str">
        <f t="shared" si="27"/>
        <v xml:space="preserve"> </v>
      </c>
      <c r="CM65" s="72" t="str">
        <f t="shared" si="72"/>
        <v xml:space="preserve"> </v>
      </c>
      <c r="CN65" s="72" t="str">
        <f t="shared" si="73"/>
        <v xml:space="preserve"> </v>
      </c>
      <c r="CO65" s="72" t="str">
        <f t="shared" si="74"/>
        <v/>
      </c>
      <c r="CP65" s="72"/>
      <c r="CQ65" s="78" t="e">
        <f t="shared" si="28"/>
        <v>#VALUE!</v>
      </c>
      <c r="CR65" s="109"/>
      <c r="CS65" s="109"/>
      <c r="CT65" s="109"/>
      <c r="CU65" s="109"/>
      <c r="CV65" s="79"/>
      <c r="CW65" s="79"/>
      <c r="CY65" s="132"/>
      <c r="CZ65" s="95">
        <f t="shared" si="29"/>
        <v>0</v>
      </c>
      <c r="DA65" s="95">
        <f>IF(CZ65=0,,CZ65)</f>
        <v>0</v>
      </c>
      <c r="DC65" s="73">
        <f t="shared" si="30"/>
        <v>0</v>
      </c>
      <c r="DD65" s="73">
        <f t="shared" si="40"/>
        <v>0</v>
      </c>
    </row>
    <row r="66" spans="1:108" ht="12" customHeight="1">
      <c r="A66" s="15"/>
      <c r="B66" s="13" t="str">
        <f t="shared" si="0"/>
        <v/>
      </c>
      <c r="C66" s="27" t="str">
        <f>CONCATENATE(B68,"A")</f>
        <v>22A</v>
      </c>
      <c r="D66" s="52"/>
      <c r="E66" s="127"/>
      <c r="F66" s="35"/>
      <c r="G66" s="8" t="str">
        <f t="shared" si="63"/>
        <v/>
      </c>
      <c r="H66" s="35"/>
      <c r="I66" s="8" t="str">
        <f t="shared" si="11"/>
        <v/>
      </c>
      <c r="J66" s="40"/>
      <c r="K66" s="49" t="str">
        <f t="shared" si="64"/>
        <v/>
      </c>
      <c r="L66" s="35"/>
      <c r="M66" s="29" t="str">
        <f t="shared" si="65"/>
        <v/>
      </c>
      <c r="N66" s="121"/>
      <c r="O66" s="117" t="str">
        <f t="shared" si="81"/>
        <v/>
      </c>
      <c r="P66" s="121"/>
      <c r="Q66" s="117" t="str">
        <f>IF(ISBLANK(P66),"",IF(P66=0,$CJ$2,CR66))</f>
        <v/>
      </c>
      <c r="R66" s="121"/>
      <c r="S66" s="122" t="str">
        <f>IF(ISBLANK(R66),"",IF(R66=0,$CM$2,CU66))</f>
        <v/>
      </c>
      <c r="T66" s="117" t="str">
        <f t="shared" si="52"/>
        <v/>
      </c>
      <c r="U66" s="120" t="str">
        <f>IF(ISNUMBER(T66),VLOOKUP(BX66,BZ:CA,2,FALSE),"")</f>
        <v/>
      </c>
      <c r="V66" s="19" t="str">
        <f t="shared" si="12"/>
        <v/>
      </c>
      <c r="W66" s="20" t="str">
        <f t="shared" si="43"/>
        <v/>
      </c>
      <c r="X66" s="60"/>
      <c r="Y66" s="60"/>
      <c r="Z66" s="71" t="str">
        <f t="shared" si="41"/>
        <v/>
      </c>
      <c r="AA66" s="71" t="str">
        <f t="shared" si="14"/>
        <v/>
      </c>
      <c r="AB66" s="91" t="str">
        <f t="shared" si="31"/>
        <v/>
      </c>
      <c r="AC66" s="92" t="str">
        <f t="shared" si="32"/>
        <v/>
      </c>
      <c r="AD66" s="93" t="str">
        <f t="shared" si="15"/>
        <v/>
      </c>
      <c r="AE66" s="93" t="str">
        <f t="shared" si="33"/>
        <v/>
      </c>
      <c r="AF66" s="73">
        <f t="shared" si="34"/>
        <v>1</v>
      </c>
      <c r="AI66" s="73" t="str">
        <f t="shared" si="66"/>
        <v/>
      </c>
      <c r="AJ66" s="73">
        <f t="shared" si="75"/>
        <v>1</v>
      </c>
      <c r="AK66" s="73" t="str">
        <f t="shared" si="18"/>
        <v/>
      </c>
      <c r="AL66" s="73">
        <f t="shared" si="35"/>
        <v>1</v>
      </c>
      <c r="AN66" s="73" t="str">
        <f t="shared" si="67"/>
        <v/>
      </c>
      <c r="AO66" s="73">
        <f t="shared" si="36"/>
        <v>1</v>
      </c>
      <c r="AQ66" s="73" t="str">
        <f t="shared" si="68"/>
        <v/>
      </c>
      <c r="AR66" s="73">
        <f t="shared" si="37"/>
        <v>0</v>
      </c>
      <c r="AT66" s="73" t="str">
        <f t="shared" si="69"/>
        <v/>
      </c>
      <c r="AU66" s="73">
        <f t="shared" si="38"/>
        <v>1</v>
      </c>
      <c r="AW66" s="73" t="str">
        <f t="shared" si="70"/>
        <v/>
      </c>
      <c r="AX66" s="73">
        <f t="shared" si="39"/>
        <v>1</v>
      </c>
      <c r="AZ66" s="115">
        <f>IF(R66,R66+0,)</f>
        <v>0</v>
      </c>
      <c r="BA66" s="74" t="str">
        <f t="shared" si="71"/>
        <v/>
      </c>
      <c r="BC66" s="114">
        <f>IF(ISNUMBER(AZ66),VLOOKUP(AZ66,BA:BB,2,FALSE),"")</f>
        <v>1</v>
      </c>
      <c r="BD66" s="94"/>
      <c r="BE66" s="114" t="str">
        <f>T66</f>
        <v/>
      </c>
      <c r="BF66" s="73" t="str">
        <f t="shared" si="21"/>
        <v/>
      </c>
      <c r="BG66" s="73">
        <f t="shared" si="22"/>
        <v>1</v>
      </c>
      <c r="BH66" s="114" t="str">
        <f>IF(ISNUMBER(BE66),VLOOKUP(BE66,BF:BG,2,FALSE),"")</f>
        <v/>
      </c>
      <c r="BJ66" s="73" t="str">
        <f t="shared" si="23"/>
        <v/>
      </c>
      <c r="BK66" s="73">
        <f t="shared" si="24"/>
        <v>1</v>
      </c>
      <c r="BP66" s="114" t="str">
        <f>T66</f>
        <v/>
      </c>
      <c r="BQ66" s="114">
        <f>SUM(G66,G67,G68)</f>
        <v>0</v>
      </c>
      <c r="BR66" s="123">
        <f>SUM(M66,M67,M68)</f>
        <v>0</v>
      </c>
      <c r="BS66" s="123">
        <f>SUM(I66,I67,I68)</f>
        <v>0</v>
      </c>
      <c r="BT66" s="123" t="str">
        <f>Q66</f>
        <v/>
      </c>
      <c r="BU66" s="123" t="str">
        <f>O66</f>
        <v/>
      </c>
      <c r="BV66" s="123">
        <f>SUM(K66,K67,K68)</f>
        <v>0</v>
      </c>
      <c r="BW66" s="123" t="str">
        <f>S66</f>
        <v/>
      </c>
      <c r="BX66" s="126" t="str">
        <f>IF(ISNUMBER(T66),CONCATENATE(BP66+100,BQ66+100,BS66+100,BV66+100,BR66+100,BU66+100,BT66+100,BW66+100)+0,"")</f>
        <v/>
      </c>
      <c r="BY66" s="126" t="str">
        <f>IF(ISNUMBER(SMALL(BX:BX,ROW()-2)),SMALL(BX:BX,ROW()-2),"")</f>
        <v/>
      </c>
      <c r="BZ66" s="93" t="str">
        <f t="shared" si="25"/>
        <v/>
      </c>
      <c r="CA66" s="73">
        <f t="shared" si="26"/>
        <v>1</v>
      </c>
      <c r="CE66" s="72"/>
      <c r="CF66" s="72"/>
      <c r="CG66" s="72"/>
      <c r="CH66" s="84"/>
      <c r="CI66" s="84"/>
      <c r="CJ66" s="84"/>
      <c r="CK66" s="84"/>
      <c r="CL66" s="72" t="str">
        <f t="shared" si="27"/>
        <v xml:space="preserve"> </v>
      </c>
      <c r="CM66" s="72" t="str">
        <f t="shared" si="72"/>
        <v xml:space="preserve"> </v>
      </c>
      <c r="CN66" s="72" t="str">
        <f t="shared" si="73"/>
        <v xml:space="preserve"> </v>
      </c>
      <c r="CO66" s="72" t="str">
        <f t="shared" si="74"/>
        <v/>
      </c>
      <c r="CP66" s="72"/>
      <c r="CQ66" s="78" t="e">
        <f t="shared" si="28"/>
        <v>#VALUE!</v>
      </c>
      <c r="CR66" s="109" t="str">
        <f>VLOOKUP(P66,AT:AU,2,FALSE)</f>
        <v xml:space="preserve"> </v>
      </c>
      <c r="CS66" s="109" t="str">
        <f t="shared" ref="CS66" si="87">IF(ISNUMBER(N66),VLOOKUP(N66,AW:AX,2,FALSE),"")</f>
        <v/>
      </c>
      <c r="CT66" s="109" t="e">
        <f>CS66-1</f>
        <v>#VALUE!</v>
      </c>
      <c r="CU66" s="109" t="str">
        <f>IF(ISNUMBER(R66),BC66,"")</f>
        <v/>
      </c>
      <c r="CV66" s="79"/>
      <c r="CW66" s="79"/>
      <c r="CY66" s="132" t="str">
        <f>IF(ISNUMBER(N66),VLOOKUP(N66,DC:DD,2,FALSE),"")</f>
        <v/>
      </c>
      <c r="CZ66" s="95">
        <f t="shared" si="29"/>
        <v>0</v>
      </c>
      <c r="DA66" s="95">
        <f>IF(CZ66=0,CZ65,CZ66)</f>
        <v>0</v>
      </c>
      <c r="DC66" s="73">
        <f t="shared" si="30"/>
        <v>0</v>
      </c>
      <c r="DD66" s="73">
        <f t="shared" si="40"/>
        <v>0</v>
      </c>
    </row>
    <row r="67" spans="1:108" ht="12" customHeight="1">
      <c r="A67" s="15"/>
      <c r="B67" s="13" t="str">
        <f t="shared" ref="B67:B130" si="88">IF(MOD(ROW(),3)=2,((ROW()+1)/3)-1,"")</f>
        <v/>
      </c>
      <c r="C67" s="27" t="str">
        <f>CONCATENATE(B68,"B")</f>
        <v>22B</v>
      </c>
      <c r="D67" s="52"/>
      <c r="E67" s="127"/>
      <c r="F67" s="35"/>
      <c r="G67" s="8" t="str">
        <f t="shared" ref="G67:G98" si="89">IF(ISBLANK(F67),"",IF(F67=0,$CG$2,CM67))</f>
        <v/>
      </c>
      <c r="H67" s="35"/>
      <c r="I67" s="8" t="str">
        <f t="shared" si="11"/>
        <v/>
      </c>
      <c r="J67" s="40"/>
      <c r="K67" s="49" t="str">
        <f t="shared" ref="K67:K98" si="90">IF(ISBLANK(J67),"",IF(J67=0,$CH$2,CN67))</f>
        <v/>
      </c>
      <c r="L67" s="35"/>
      <c r="M67" s="29" t="str">
        <f t="shared" ref="M67:M98" si="91">IF(ISBLANK(L67),"",IF(L67=0,$CI$2,CO67))</f>
        <v/>
      </c>
      <c r="N67" s="121"/>
      <c r="O67" s="117"/>
      <c r="P67" s="121"/>
      <c r="Q67" s="117"/>
      <c r="R67" s="121"/>
      <c r="S67" s="122"/>
      <c r="T67" s="117"/>
      <c r="U67" s="120"/>
      <c r="V67" s="19" t="str">
        <f t="shared" si="12"/>
        <v/>
      </c>
      <c r="W67" s="20" t="str">
        <f t="shared" si="43"/>
        <v/>
      </c>
      <c r="X67" s="60"/>
      <c r="Y67" s="60"/>
      <c r="Z67" s="71" t="str">
        <f t="shared" si="41"/>
        <v/>
      </c>
      <c r="AA67" s="71" t="str">
        <f t="shared" si="14"/>
        <v/>
      </c>
      <c r="AB67" s="91" t="str">
        <f t="shared" si="31"/>
        <v/>
      </c>
      <c r="AC67" s="92" t="str">
        <f t="shared" si="32"/>
        <v/>
      </c>
      <c r="AD67" s="93" t="str">
        <f t="shared" si="15"/>
        <v/>
      </c>
      <c r="AE67" s="93" t="str">
        <f t="shared" si="33"/>
        <v/>
      </c>
      <c r="AF67" s="73">
        <f t="shared" si="34"/>
        <v>1</v>
      </c>
      <c r="AI67" s="73" t="str">
        <f t="shared" ref="AI67:AI98" si="92">IF(ISNUMBER(LARGE(F:F,ROW()-2)),LARGE(F:F,ROW()-2),"")</f>
        <v/>
      </c>
      <c r="AJ67" s="73">
        <f t="shared" si="75"/>
        <v>1</v>
      </c>
      <c r="AK67" s="73" t="str">
        <f t="shared" si="18"/>
        <v/>
      </c>
      <c r="AL67" s="73">
        <f t="shared" si="35"/>
        <v>1</v>
      </c>
      <c r="AN67" s="73" t="str">
        <f t="shared" ref="AN67:AN98" si="93">IF(ISNUMBER(LARGE(J:J,ROW()-2)),LARGE(J:J,ROW()-2),"")</f>
        <v/>
      </c>
      <c r="AO67" s="73">
        <f t="shared" si="36"/>
        <v>1</v>
      </c>
      <c r="AQ67" s="73" t="str">
        <f t="shared" ref="AQ67:AQ98" si="94">IF(ISNUMBER(SMALL(L:L,ROW()-2)),SMALL(L:L,ROW()-2),"")</f>
        <v/>
      </c>
      <c r="AR67" s="73">
        <f t="shared" si="37"/>
        <v>0</v>
      </c>
      <c r="AT67" s="73" t="str">
        <f t="shared" ref="AT67:AT98" si="95">IF(ISNUMBER(LARGE(P:P,ROW()-2)),LARGE(P:P,ROW()-2),"")</f>
        <v/>
      </c>
      <c r="AU67" s="73">
        <f t="shared" si="38"/>
        <v>1</v>
      </c>
      <c r="AW67" s="73" t="str">
        <f t="shared" ref="AW67:AW98" si="96">IF(ISNUMBER(SMALL(N:N,ROW()-2)),SMALL(N:N,ROW()-2),"")</f>
        <v/>
      </c>
      <c r="AX67" s="73">
        <f t="shared" si="39"/>
        <v>1</v>
      </c>
      <c r="AZ67" s="115"/>
      <c r="BA67" s="74" t="str">
        <f t="shared" ref="BA67:BA98" si="97">IF(ISNUMBER(LARGE(AZ:AZ,ROW()-2)),LARGE(AZ:AZ,ROW()-2),"")</f>
        <v/>
      </c>
      <c r="BC67" s="114"/>
      <c r="BD67" s="94"/>
      <c r="BE67" s="114"/>
      <c r="BF67" s="73" t="str">
        <f t="shared" si="21"/>
        <v/>
      </c>
      <c r="BG67" s="73">
        <f t="shared" si="22"/>
        <v>1</v>
      </c>
      <c r="BH67" s="114"/>
      <c r="BJ67" s="73" t="str">
        <f t="shared" si="23"/>
        <v/>
      </c>
      <c r="BK67" s="73">
        <f t="shared" si="24"/>
        <v>1</v>
      </c>
      <c r="BP67" s="114"/>
      <c r="BQ67" s="114"/>
      <c r="BR67" s="114"/>
      <c r="BS67" s="114"/>
      <c r="BT67" s="114"/>
      <c r="BU67" s="114"/>
      <c r="BV67" s="114"/>
      <c r="BW67" s="114"/>
      <c r="BX67" s="126"/>
      <c r="BY67" s="126"/>
      <c r="BZ67" s="93" t="str">
        <f t="shared" si="25"/>
        <v/>
      </c>
      <c r="CA67" s="73">
        <f t="shared" si="26"/>
        <v>1</v>
      </c>
      <c r="CE67" s="72"/>
      <c r="CF67" s="72"/>
      <c r="CG67" s="72"/>
      <c r="CH67" s="84"/>
      <c r="CI67" s="84"/>
      <c r="CJ67" s="84"/>
      <c r="CK67" s="84"/>
      <c r="CL67" s="72" t="str">
        <f t="shared" si="27"/>
        <v xml:space="preserve"> </v>
      </c>
      <c r="CM67" s="72" t="str">
        <f t="shared" ref="CM67:CM98" si="98">VLOOKUP(F67,AI:AJ,2,FALSE)</f>
        <v xml:space="preserve"> </v>
      </c>
      <c r="CN67" s="72" t="str">
        <f t="shared" ref="CN67:CN98" si="99">VLOOKUP(J67,AN:AO,2,FALSE)</f>
        <v xml:space="preserve"> </v>
      </c>
      <c r="CO67" s="72" t="str">
        <f t="shared" ref="CO67:CO98" si="100">IF(ISNUMBER(L67),VLOOKUP(L67,AQ:AR,2,FALSE),"")</f>
        <v/>
      </c>
      <c r="CP67" s="72"/>
      <c r="CQ67" s="78" t="e">
        <f t="shared" si="28"/>
        <v>#VALUE!</v>
      </c>
      <c r="CR67" s="109"/>
      <c r="CS67" s="109"/>
      <c r="CT67" s="109"/>
      <c r="CU67" s="109"/>
      <c r="CV67" s="79"/>
      <c r="CW67" s="79"/>
      <c r="CY67" s="132"/>
      <c r="CZ67" s="95">
        <f t="shared" si="29"/>
        <v>0</v>
      </c>
      <c r="DA67" s="95">
        <f>IF(CZ67=0,CZ65,CZ67)</f>
        <v>0</v>
      </c>
      <c r="DC67" s="73">
        <f t="shared" si="30"/>
        <v>0</v>
      </c>
      <c r="DD67" s="73">
        <f t="shared" si="40"/>
        <v>0</v>
      </c>
    </row>
    <row r="68" spans="1:108" ht="12" customHeight="1">
      <c r="A68" s="15"/>
      <c r="B68" s="13">
        <f t="shared" si="88"/>
        <v>22</v>
      </c>
      <c r="C68" s="27" t="str">
        <f>CONCATENATE(B68,"C")</f>
        <v>22C</v>
      </c>
      <c r="D68" s="52"/>
      <c r="E68" s="127"/>
      <c r="F68" s="35"/>
      <c r="G68" s="8" t="str">
        <f t="shared" si="89"/>
        <v/>
      </c>
      <c r="H68" s="35"/>
      <c r="I68" s="8" t="str">
        <f t="shared" ref="I68:I131" si="101">IF(ISBLANK(H68),"",IF(H68=0,$CF$2,CL68))</f>
        <v/>
      </c>
      <c r="J68" s="40"/>
      <c r="K68" s="49" t="str">
        <f t="shared" si="90"/>
        <v/>
      </c>
      <c r="L68" s="35"/>
      <c r="M68" s="29" t="str">
        <f t="shared" si="91"/>
        <v/>
      </c>
      <c r="N68" s="121"/>
      <c r="O68" s="117"/>
      <c r="P68" s="121"/>
      <c r="Q68" s="117"/>
      <c r="R68" s="121"/>
      <c r="S68" s="122"/>
      <c r="T68" s="117"/>
      <c r="U68" s="120"/>
      <c r="V68" s="19" t="str">
        <f t="shared" ref="V68:V131" si="102">IF(ISNUMBER(G68),IF(ISNUMBER(I68),IF(ISNUMBER(K68),IF(ISNUMBER(M68),SUM(G68,I68,K68,M68),""),""),""),"")</f>
        <v/>
      </c>
      <c r="W68" s="20" t="str">
        <f t="shared" si="43"/>
        <v/>
      </c>
      <c r="X68" s="60"/>
      <c r="Y68" s="60"/>
      <c r="Z68" s="71" t="str">
        <f t="shared" si="41"/>
        <v/>
      </c>
      <c r="AA68" s="71" t="str">
        <f t="shared" ref="AA68:AA131" si="103">I68</f>
        <v/>
      </c>
      <c r="AB68" s="91" t="str">
        <f t="shared" si="31"/>
        <v/>
      </c>
      <c r="AC68" s="92" t="str">
        <f t="shared" si="32"/>
        <v/>
      </c>
      <c r="AD68" s="93" t="str">
        <f t="shared" ref="AD68:AD131" si="104">IF(ISNUMBER(V68),CONCATENATE(V68+100,Z68+100,AA68+100,AB68+100,AC68+100)+0,"")</f>
        <v/>
      </c>
      <c r="AE68" s="93" t="str">
        <f t="shared" si="33"/>
        <v/>
      </c>
      <c r="AF68" s="73">
        <f t="shared" si="34"/>
        <v>1</v>
      </c>
      <c r="AI68" s="73" t="str">
        <f t="shared" si="92"/>
        <v/>
      </c>
      <c r="AJ68" s="73">
        <f t="shared" ref="AJ68:AJ99" si="105">IF(AI67&lt;&gt;AI68,AJ67+1,AJ67)</f>
        <v>1</v>
      </c>
      <c r="AK68" s="73" t="str">
        <f t="shared" ref="AK68:AK131" si="106">IF(ISNUMBER(LARGE(H:H,ROW()-2)),LARGE(H:H,ROW()-2),"")</f>
        <v/>
      </c>
      <c r="AL68" s="73">
        <f t="shared" si="35"/>
        <v>1</v>
      </c>
      <c r="AN68" s="73" t="str">
        <f t="shared" si="93"/>
        <v/>
      </c>
      <c r="AO68" s="73">
        <f t="shared" si="36"/>
        <v>1</v>
      </c>
      <c r="AQ68" s="73" t="str">
        <f t="shared" si="94"/>
        <v/>
      </c>
      <c r="AR68" s="73">
        <f t="shared" si="37"/>
        <v>0</v>
      </c>
      <c r="AT68" s="73" t="str">
        <f t="shared" si="95"/>
        <v/>
      </c>
      <c r="AU68" s="73">
        <f t="shared" si="38"/>
        <v>1</v>
      </c>
      <c r="AW68" s="73" t="str">
        <f t="shared" si="96"/>
        <v/>
      </c>
      <c r="AX68" s="73">
        <f t="shared" si="39"/>
        <v>1</v>
      </c>
      <c r="AZ68" s="115"/>
      <c r="BA68" s="74" t="str">
        <f t="shared" si="97"/>
        <v/>
      </c>
      <c r="BC68" s="114"/>
      <c r="BD68" s="94"/>
      <c r="BE68" s="114"/>
      <c r="BF68" s="73" t="str">
        <f t="shared" ref="BF68:BF131" si="107">IF(ISNUMBER(SMALL(T:T,ROW()-2)),SMALL(T:T,ROW()-2),"")</f>
        <v/>
      </c>
      <c r="BG68" s="73">
        <f t="shared" ref="BG68:BG131" si="108">IF(BF67&lt;&gt;BF68,BG67+1,BG67)</f>
        <v>1</v>
      </c>
      <c r="BH68" s="114"/>
      <c r="BJ68" s="73" t="str">
        <f t="shared" ref="BJ68:BJ131" si="109">IF(ISNUMBER(SMALL(V:V,ROW()-2)),SMALL(V:V,ROW()-2),"")</f>
        <v/>
      </c>
      <c r="BK68" s="73">
        <f t="shared" ref="BK68:BK131" si="110">IF(BJ67&lt;&gt;BJ68,BK67+1,BK67)</f>
        <v>1</v>
      </c>
      <c r="BP68" s="114"/>
      <c r="BQ68" s="114"/>
      <c r="BR68" s="114"/>
      <c r="BS68" s="114"/>
      <c r="BT68" s="114"/>
      <c r="BU68" s="114"/>
      <c r="BV68" s="114"/>
      <c r="BW68" s="114"/>
      <c r="BX68" s="126"/>
      <c r="BY68" s="126"/>
      <c r="BZ68" s="93" t="str">
        <f t="shared" ref="BZ68:BZ131" si="111">IF(ISNUMBER(SMALL(BX:BX,ROW()-2)),SMALL(BX:BX,ROW()-2),"")</f>
        <v/>
      </c>
      <c r="CA68" s="73">
        <f t="shared" ref="CA68:CA131" si="112">IF(BZ67&lt;&gt;BZ68,CA67+1,CA67)</f>
        <v>1</v>
      </c>
      <c r="CE68" s="72"/>
      <c r="CF68" s="72"/>
      <c r="CG68" s="72"/>
      <c r="CH68" s="84"/>
      <c r="CI68" s="84"/>
      <c r="CJ68" s="84"/>
      <c r="CK68" s="84"/>
      <c r="CL68" s="72" t="str">
        <f t="shared" ref="CL68:CL131" si="113">VLOOKUP(H68,AK:AL,2,FALSE)</f>
        <v xml:space="preserve"> </v>
      </c>
      <c r="CM68" s="72" t="str">
        <f t="shared" si="98"/>
        <v xml:space="preserve"> </v>
      </c>
      <c r="CN68" s="72" t="str">
        <f t="shared" si="99"/>
        <v xml:space="preserve"> </v>
      </c>
      <c r="CO68" s="72" t="str">
        <f t="shared" si="100"/>
        <v/>
      </c>
      <c r="CP68" s="72"/>
      <c r="CQ68" s="78" t="e">
        <f t="shared" ref="CQ68:CQ131" si="114">CO68-1</f>
        <v>#VALUE!</v>
      </c>
      <c r="CR68" s="109"/>
      <c r="CS68" s="109"/>
      <c r="CT68" s="109"/>
      <c r="CU68" s="109"/>
      <c r="CV68" s="79"/>
      <c r="CW68" s="79"/>
      <c r="CY68" s="132"/>
      <c r="CZ68" s="95">
        <f t="shared" ref="CZ68:CZ131" si="115">N68</f>
        <v>0</v>
      </c>
      <c r="DA68" s="95">
        <f>IF(CZ68=0,,CZ68)</f>
        <v>0</v>
      </c>
      <c r="DC68" s="73">
        <f t="shared" ref="DC68:DC131" si="116">IF(ISNUMBER(SMALL(DA:DA,ROW()-2)),SMALL(DA:DA,ROW()-2),"")</f>
        <v>0</v>
      </c>
      <c r="DD68" s="73">
        <f t="shared" si="40"/>
        <v>0</v>
      </c>
    </row>
    <row r="69" spans="1:108" ht="12" customHeight="1">
      <c r="A69" s="15"/>
      <c r="B69" s="13" t="str">
        <f t="shared" si="88"/>
        <v/>
      </c>
      <c r="C69" s="27" t="str">
        <f>CONCATENATE(B71,"A")</f>
        <v>23A</v>
      </c>
      <c r="D69" s="52"/>
      <c r="E69" s="127"/>
      <c r="F69" s="35"/>
      <c r="G69" s="8" t="str">
        <f t="shared" si="89"/>
        <v/>
      </c>
      <c r="H69" s="35"/>
      <c r="I69" s="8" t="str">
        <f t="shared" si="101"/>
        <v/>
      </c>
      <c r="J69" s="40"/>
      <c r="K69" s="49" t="str">
        <f t="shared" si="90"/>
        <v/>
      </c>
      <c r="L69" s="35"/>
      <c r="M69" s="29" t="str">
        <f t="shared" si="91"/>
        <v/>
      </c>
      <c r="N69" s="121"/>
      <c r="O69" s="117" t="str">
        <f t="shared" si="81"/>
        <v/>
      </c>
      <c r="P69" s="121"/>
      <c r="Q69" s="122" t="str">
        <f>IF(ISBLANK(P69),"",IF(P69=0,$CJ$2,CR69))</f>
        <v/>
      </c>
      <c r="R69" s="121"/>
      <c r="S69" s="122" t="str">
        <f>IF(ISBLANK(R69),"",IF(R69=0,$CM$2,CU69))</f>
        <v/>
      </c>
      <c r="T69" s="117" t="str">
        <f t="shared" si="52"/>
        <v/>
      </c>
      <c r="U69" s="120" t="str">
        <f>IF(ISNUMBER(T69),VLOOKUP(BX69,BZ:CA,2,FALSE),"")</f>
        <v/>
      </c>
      <c r="V69" s="19" t="str">
        <f t="shared" si="102"/>
        <v/>
      </c>
      <c r="W69" s="9" t="str">
        <f t="shared" si="43"/>
        <v/>
      </c>
      <c r="X69" s="60"/>
      <c r="Y69" s="60"/>
      <c r="Z69" s="71" t="str">
        <f t="shared" ref="Z69:Z132" si="117">G69</f>
        <v/>
      </c>
      <c r="AA69" s="71" t="str">
        <f t="shared" si="103"/>
        <v/>
      </c>
      <c r="AB69" s="91" t="str">
        <f t="shared" ref="AB69:AB132" si="118">K69</f>
        <v/>
      </c>
      <c r="AC69" s="92" t="str">
        <f t="shared" ref="AC69:AC132" si="119">M69</f>
        <v/>
      </c>
      <c r="AD69" s="93" t="str">
        <f t="shared" si="104"/>
        <v/>
      </c>
      <c r="AE69" s="93" t="str">
        <f t="shared" ref="AE69:AE132" si="120">IF(ISNUMBER(SMALL(AD:AD,ROW()-2)),SMALL(AD:AD,ROW()-2),"")</f>
        <v/>
      </c>
      <c r="AF69" s="73">
        <f t="shared" ref="AF69:AF132" si="121">IF(AE68&lt;&gt;AE69,AF68+1,AF68)</f>
        <v>1</v>
      </c>
      <c r="AI69" s="73" t="str">
        <f t="shared" si="92"/>
        <v/>
      </c>
      <c r="AJ69" s="73">
        <f t="shared" si="105"/>
        <v>1</v>
      </c>
      <c r="AK69" s="73" t="str">
        <f t="shared" si="106"/>
        <v/>
      </c>
      <c r="AL69" s="73">
        <f t="shared" ref="AL69:AL132" si="122">IF(AK68&lt;&gt;AK69,AL68+1,AL68)</f>
        <v>1</v>
      </c>
      <c r="AN69" s="73" t="str">
        <f t="shared" si="93"/>
        <v/>
      </c>
      <c r="AO69" s="73">
        <f t="shared" ref="AO69:AO132" si="123">IF(AN68&lt;&gt;AN69,AO68+1,AO68)</f>
        <v>1</v>
      </c>
      <c r="AQ69" s="73" t="str">
        <f t="shared" si="94"/>
        <v/>
      </c>
      <c r="AR69" s="73">
        <f t="shared" ref="AR69:AR132" si="124">IF(AQ68&lt;&gt;AQ69,AR68+1,AR68)</f>
        <v>0</v>
      </c>
      <c r="AT69" s="73" t="str">
        <f t="shared" si="95"/>
        <v/>
      </c>
      <c r="AU69" s="73">
        <f t="shared" ref="AU69:AU132" si="125">IF(AT68&lt;&gt;AT69,AU68+1,AU68)</f>
        <v>1</v>
      </c>
      <c r="AW69" s="73" t="str">
        <f t="shared" si="96"/>
        <v/>
      </c>
      <c r="AX69" s="73">
        <f t="shared" ref="AX69:AX132" si="126">IF(AW68&lt;&gt;AW69,AX68+1,AX68)</f>
        <v>1</v>
      </c>
      <c r="AZ69" s="115">
        <f>IF(R69,R69+0,)</f>
        <v>0</v>
      </c>
      <c r="BA69" s="74" t="str">
        <f t="shared" si="97"/>
        <v/>
      </c>
      <c r="BC69" s="114">
        <f>IF(ISNUMBER(AZ69),VLOOKUP(AZ69,BA:BB,2,FALSE),"")</f>
        <v>1</v>
      </c>
      <c r="BD69" s="94"/>
      <c r="BE69" s="114" t="str">
        <f>T69</f>
        <v/>
      </c>
      <c r="BF69" s="73" t="str">
        <f t="shared" si="107"/>
        <v/>
      </c>
      <c r="BG69" s="73">
        <f t="shared" si="108"/>
        <v>1</v>
      </c>
      <c r="BH69" s="114" t="str">
        <f>IF(ISNUMBER(BE69),VLOOKUP(BE69,BF:BG,2,FALSE),"")</f>
        <v/>
      </c>
      <c r="BJ69" s="73" t="str">
        <f t="shared" si="109"/>
        <v/>
      </c>
      <c r="BK69" s="73">
        <f t="shared" si="110"/>
        <v>1</v>
      </c>
      <c r="BP69" s="114" t="str">
        <f>T69</f>
        <v/>
      </c>
      <c r="BQ69" s="114">
        <f>SUM(G69,G70,G71)</f>
        <v>0</v>
      </c>
      <c r="BR69" s="123">
        <f>SUM(M69,M70,M71)</f>
        <v>0</v>
      </c>
      <c r="BS69" s="123">
        <f>SUM(I69,I70,I71)</f>
        <v>0</v>
      </c>
      <c r="BT69" s="123" t="str">
        <f>Q69</f>
        <v/>
      </c>
      <c r="BU69" s="123" t="str">
        <f>O69</f>
        <v/>
      </c>
      <c r="BV69" s="123">
        <f>SUM(K69,K70,K71)</f>
        <v>0</v>
      </c>
      <c r="BW69" s="123" t="str">
        <f>S69</f>
        <v/>
      </c>
      <c r="BX69" s="126" t="str">
        <f>IF(ISNUMBER(T69),CONCATENATE(BP69+100,BQ69+100,BS69+100,BV69+100,BR69+100,BU69+100,BT69+100,BW69+100)+0,"")</f>
        <v/>
      </c>
      <c r="BY69" s="126" t="str">
        <f>IF(ISNUMBER(SMALL(BX:BX,ROW()-2)),SMALL(BX:BX,ROW()-2),"")</f>
        <v/>
      </c>
      <c r="BZ69" s="93" t="str">
        <f t="shared" si="111"/>
        <v/>
      </c>
      <c r="CA69" s="73">
        <f t="shared" si="112"/>
        <v>1</v>
      </c>
      <c r="CE69" s="72"/>
      <c r="CF69" s="72"/>
      <c r="CG69" s="72"/>
      <c r="CH69" s="84"/>
      <c r="CI69" s="84"/>
      <c r="CJ69" s="84"/>
      <c r="CK69" s="84"/>
      <c r="CL69" s="72" t="str">
        <f t="shared" si="113"/>
        <v xml:space="preserve"> </v>
      </c>
      <c r="CM69" s="72" t="str">
        <f t="shared" si="98"/>
        <v xml:space="preserve"> </v>
      </c>
      <c r="CN69" s="72" t="str">
        <f t="shared" si="99"/>
        <v xml:space="preserve"> </v>
      </c>
      <c r="CO69" s="72" t="str">
        <f t="shared" si="100"/>
        <v/>
      </c>
      <c r="CP69" s="72"/>
      <c r="CQ69" s="78" t="e">
        <f t="shared" si="114"/>
        <v>#VALUE!</v>
      </c>
      <c r="CR69" s="109" t="str">
        <f>VLOOKUP(P69,AT:AU,2,FALSE)</f>
        <v xml:space="preserve"> </v>
      </c>
      <c r="CS69" s="109" t="str">
        <f t="shared" ref="CS69" si="127">IF(ISNUMBER(N69),VLOOKUP(N69,AW:AX,2,FALSE),"")</f>
        <v/>
      </c>
      <c r="CT69" s="109" t="e">
        <f>CS69-1</f>
        <v>#VALUE!</v>
      </c>
      <c r="CU69" s="109" t="str">
        <f>IF(ISNUMBER(R69),BC69,"")</f>
        <v/>
      </c>
      <c r="CV69" s="79"/>
      <c r="CW69" s="79"/>
      <c r="CY69" s="132" t="str">
        <f>IF(ISNUMBER(N69),VLOOKUP(N69,DC:DD,2,FALSE),"")</f>
        <v/>
      </c>
      <c r="CZ69" s="95">
        <f t="shared" si="115"/>
        <v>0</v>
      </c>
      <c r="DA69" s="95">
        <f>IF(CZ69=0,CZ68,CZ69)</f>
        <v>0</v>
      </c>
      <c r="DC69" s="73">
        <f t="shared" si="116"/>
        <v>0</v>
      </c>
      <c r="DD69" s="73">
        <f t="shared" ref="DD69:DD132" si="128">IF(DC68&lt;&gt;DC69,DD68+1,DD68)</f>
        <v>0</v>
      </c>
    </row>
    <row r="70" spans="1:108" ht="12" customHeight="1">
      <c r="A70" s="15"/>
      <c r="B70" s="13" t="str">
        <f t="shared" si="88"/>
        <v/>
      </c>
      <c r="C70" s="27" t="str">
        <f>CONCATENATE(B71,"B")</f>
        <v>23B</v>
      </c>
      <c r="D70" s="52"/>
      <c r="E70" s="127"/>
      <c r="F70" s="35"/>
      <c r="G70" s="8" t="str">
        <f t="shared" si="89"/>
        <v/>
      </c>
      <c r="H70" s="35"/>
      <c r="I70" s="8" t="str">
        <f t="shared" si="101"/>
        <v/>
      </c>
      <c r="J70" s="40"/>
      <c r="K70" s="49" t="str">
        <f t="shared" si="90"/>
        <v/>
      </c>
      <c r="L70" s="35"/>
      <c r="M70" s="29" t="str">
        <f t="shared" si="91"/>
        <v/>
      </c>
      <c r="N70" s="121"/>
      <c r="O70" s="117"/>
      <c r="P70" s="121"/>
      <c r="Q70" s="122"/>
      <c r="R70" s="121"/>
      <c r="S70" s="122"/>
      <c r="T70" s="117"/>
      <c r="U70" s="120"/>
      <c r="V70" s="19" t="str">
        <f t="shared" si="102"/>
        <v/>
      </c>
      <c r="W70" s="9" t="str">
        <f t="shared" si="43"/>
        <v/>
      </c>
      <c r="X70" s="60"/>
      <c r="Y70" s="60"/>
      <c r="Z70" s="71" t="str">
        <f t="shared" si="117"/>
        <v/>
      </c>
      <c r="AA70" s="71" t="str">
        <f t="shared" si="103"/>
        <v/>
      </c>
      <c r="AB70" s="91" t="str">
        <f t="shared" si="118"/>
        <v/>
      </c>
      <c r="AC70" s="92" t="str">
        <f t="shared" si="119"/>
        <v/>
      </c>
      <c r="AD70" s="93" t="str">
        <f t="shared" si="104"/>
        <v/>
      </c>
      <c r="AE70" s="93" t="str">
        <f t="shared" si="120"/>
        <v/>
      </c>
      <c r="AF70" s="73">
        <f t="shared" si="121"/>
        <v>1</v>
      </c>
      <c r="AI70" s="73" t="str">
        <f t="shared" si="92"/>
        <v/>
      </c>
      <c r="AJ70" s="73">
        <f t="shared" si="105"/>
        <v>1</v>
      </c>
      <c r="AK70" s="73" t="str">
        <f t="shared" si="106"/>
        <v/>
      </c>
      <c r="AL70" s="73">
        <f t="shared" si="122"/>
        <v>1</v>
      </c>
      <c r="AN70" s="73" t="str">
        <f t="shared" si="93"/>
        <v/>
      </c>
      <c r="AO70" s="73">
        <f t="shared" si="123"/>
        <v>1</v>
      </c>
      <c r="AQ70" s="73" t="str">
        <f t="shared" si="94"/>
        <v/>
      </c>
      <c r="AR70" s="73">
        <f t="shared" si="124"/>
        <v>0</v>
      </c>
      <c r="AT70" s="73" t="str">
        <f t="shared" si="95"/>
        <v/>
      </c>
      <c r="AU70" s="73">
        <f t="shared" si="125"/>
        <v>1</v>
      </c>
      <c r="AW70" s="73" t="str">
        <f t="shared" si="96"/>
        <v/>
      </c>
      <c r="AX70" s="73">
        <f t="shared" si="126"/>
        <v>1</v>
      </c>
      <c r="AZ70" s="115"/>
      <c r="BA70" s="74" t="str">
        <f t="shared" si="97"/>
        <v/>
      </c>
      <c r="BC70" s="114"/>
      <c r="BD70" s="94"/>
      <c r="BE70" s="114"/>
      <c r="BF70" s="73" t="str">
        <f t="shared" si="107"/>
        <v/>
      </c>
      <c r="BG70" s="73">
        <f t="shared" si="108"/>
        <v>1</v>
      </c>
      <c r="BH70" s="114"/>
      <c r="BJ70" s="73" t="str">
        <f t="shared" si="109"/>
        <v/>
      </c>
      <c r="BK70" s="73">
        <f t="shared" si="110"/>
        <v>1</v>
      </c>
      <c r="BP70" s="114"/>
      <c r="BQ70" s="114"/>
      <c r="BR70" s="114"/>
      <c r="BS70" s="114"/>
      <c r="BT70" s="114"/>
      <c r="BU70" s="114"/>
      <c r="BV70" s="114"/>
      <c r="BW70" s="114"/>
      <c r="BX70" s="126"/>
      <c r="BY70" s="126"/>
      <c r="BZ70" s="93" t="str">
        <f t="shared" si="111"/>
        <v/>
      </c>
      <c r="CA70" s="73">
        <f t="shared" si="112"/>
        <v>1</v>
      </c>
      <c r="CE70" s="72"/>
      <c r="CF70" s="72"/>
      <c r="CG70" s="72"/>
      <c r="CH70" s="84"/>
      <c r="CI70" s="84"/>
      <c r="CJ70" s="84"/>
      <c r="CK70" s="84"/>
      <c r="CL70" s="72" t="str">
        <f t="shared" si="113"/>
        <v xml:space="preserve"> </v>
      </c>
      <c r="CM70" s="72" t="str">
        <f t="shared" si="98"/>
        <v xml:space="preserve"> </v>
      </c>
      <c r="CN70" s="72" t="str">
        <f t="shared" si="99"/>
        <v xml:space="preserve"> </v>
      </c>
      <c r="CO70" s="72" t="str">
        <f t="shared" si="100"/>
        <v/>
      </c>
      <c r="CP70" s="72"/>
      <c r="CQ70" s="78" t="e">
        <f t="shared" si="114"/>
        <v>#VALUE!</v>
      </c>
      <c r="CR70" s="109"/>
      <c r="CS70" s="109"/>
      <c r="CT70" s="109"/>
      <c r="CU70" s="109"/>
      <c r="CV70" s="79"/>
      <c r="CW70" s="79"/>
      <c r="CY70" s="132"/>
      <c r="CZ70" s="95">
        <f t="shared" si="115"/>
        <v>0</v>
      </c>
      <c r="DA70" s="95">
        <f>IF(CZ70=0,CZ68,CZ70)</f>
        <v>0</v>
      </c>
      <c r="DC70" s="73">
        <f t="shared" si="116"/>
        <v>0</v>
      </c>
      <c r="DD70" s="73">
        <f t="shared" si="128"/>
        <v>0</v>
      </c>
    </row>
    <row r="71" spans="1:108" ht="12" customHeight="1">
      <c r="A71" s="15"/>
      <c r="B71" s="13">
        <f t="shared" si="88"/>
        <v>23</v>
      </c>
      <c r="C71" s="27" t="str">
        <f>CONCATENATE(B71,"C")</f>
        <v>23C</v>
      </c>
      <c r="D71" s="52"/>
      <c r="E71" s="127"/>
      <c r="F71" s="35"/>
      <c r="G71" s="8" t="str">
        <f t="shared" si="89"/>
        <v/>
      </c>
      <c r="H71" s="35"/>
      <c r="I71" s="8" t="str">
        <f t="shared" si="101"/>
        <v/>
      </c>
      <c r="J71" s="40"/>
      <c r="K71" s="49" t="str">
        <f t="shared" si="90"/>
        <v/>
      </c>
      <c r="L71" s="35"/>
      <c r="M71" s="29" t="str">
        <f t="shared" si="91"/>
        <v/>
      </c>
      <c r="N71" s="121"/>
      <c r="O71" s="117"/>
      <c r="P71" s="121"/>
      <c r="Q71" s="122"/>
      <c r="R71" s="121"/>
      <c r="S71" s="122"/>
      <c r="T71" s="117"/>
      <c r="U71" s="120"/>
      <c r="V71" s="19" t="str">
        <f t="shared" si="102"/>
        <v/>
      </c>
      <c r="W71" s="9" t="str">
        <f t="shared" si="43"/>
        <v/>
      </c>
      <c r="X71" s="60"/>
      <c r="Y71" s="60"/>
      <c r="Z71" s="71" t="str">
        <f t="shared" si="117"/>
        <v/>
      </c>
      <c r="AA71" s="71" t="str">
        <f t="shared" si="103"/>
        <v/>
      </c>
      <c r="AB71" s="91" t="str">
        <f t="shared" si="118"/>
        <v/>
      </c>
      <c r="AC71" s="92" t="str">
        <f t="shared" si="119"/>
        <v/>
      </c>
      <c r="AD71" s="93" t="str">
        <f t="shared" si="104"/>
        <v/>
      </c>
      <c r="AE71" s="93" t="str">
        <f t="shared" si="120"/>
        <v/>
      </c>
      <c r="AF71" s="73">
        <f t="shared" si="121"/>
        <v>1</v>
      </c>
      <c r="AI71" s="73" t="str">
        <f t="shared" si="92"/>
        <v/>
      </c>
      <c r="AJ71" s="73">
        <f t="shared" si="105"/>
        <v>1</v>
      </c>
      <c r="AK71" s="73" t="str">
        <f t="shared" si="106"/>
        <v/>
      </c>
      <c r="AL71" s="73">
        <f t="shared" si="122"/>
        <v>1</v>
      </c>
      <c r="AN71" s="73" t="str">
        <f t="shared" si="93"/>
        <v/>
      </c>
      <c r="AO71" s="73">
        <f t="shared" si="123"/>
        <v>1</v>
      </c>
      <c r="AQ71" s="73" t="str">
        <f t="shared" si="94"/>
        <v/>
      </c>
      <c r="AR71" s="73">
        <f t="shared" si="124"/>
        <v>0</v>
      </c>
      <c r="AT71" s="73" t="str">
        <f t="shared" si="95"/>
        <v/>
      </c>
      <c r="AU71" s="73">
        <f t="shared" si="125"/>
        <v>1</v>
      </c>
      <c r="AW71" s="73" t="str">
        <f t="shared" si="96"/>
        <v/>
      </c>
      <c r="AX71" s="73">
        <f t="shared" si="126"/>
        <v>1</v>
      </c>
      <c r="AZ71" s="115"/>
      <c r="BA71" s="74" t="str">
        <f t="shared" si="97"/>
        <v/>
      </c>
      <c r="BC71" s="114"/>
      <c r="BD71" s="94"/>
      <c r="BE71" s="114"/>
      <c r="BF71" s="73" t="str">
        <f t="shared" si="107"/>
        <v/>
      </c>
      <c r="BG71" s="73">
        <f t="shared" si="108"/>
        <v>1</v>
      </c>
      <c r="BH71" s="114"/>
      <c r="BJ71" s="73" t="str">
        <f t="shared" si="109"/>
        <v/>
      </c>
      <c r="BK71" s="73">
        <f t="shared" si="110"/>
        <v>1</v>
      </c>
      <c r="BP71" s="114"/>
      <c r="BQ71" s="114"/>
      <c r="BR71" s="114"/>
      <c r="BS71" s="114"/>
      <c r="BT71" s="114"/>
      <c r="BU71" s="114"/>
      <c r="BV71" s="114"/>
      <c r="BW71" s="114"/>
      <c r="BX71" s="126"/>
      <c r="BY71" s="126"/>
      <c r="BZ71" s="93" t="str">
        <f t="shared" si="111"/>
        <v/>
      </c>
      <c r="CA71" s="73">
        <f t="shared" si="112"/>
        <v>1</v>
      </c>
      <c r="CE71" s="72"/>
      <c r="CF71" s="72"/>
      <c r="CG71" s="72"/>
      <c r="CH71" s="84"/>
      <c r="CI71" s="84"/>
      <c r="CJ71" s="84"/>
      <c r="CK71" s="84"/>
      <c r="CL71" s="72" t="str">
        <f t="shared" si="113"/>
        <v xml:space="preserve"> </v>
      </c>
      <c r="CM71" s="72" t="str">
        <f t="shared" si="98"/>
        <v xml:space="preserve"> </v>
      </c>
      <c r="CN71" s="72" t="str">
        <f t="shared" si="99"/>
        <v xml:space="preserve"> </v>
      </c>
      <c r="CO71" s="72" t="str">
        <f t="shared" si="100"/>
        <v/>
      </c>
      <c r="CP71" s="72"/>
      <c r="CQ71" s="78" t="e">
        <f t="shared" si="114"/>
        <v>#VALUE!</v>
      </c>
      <c r="CR71" s="109"/>
      <c r="CS71" s="109"/>
      <c r="CT71" s="109"/>
      <c r="CU71" s="109"/>
      <c r="CV71" s="79"/>
      <c r="CW71" s="79"/>
      <c r="CY71" s="132"/>
      <c r="CZ71" s="95">
        <f t="shared" si="115"/>
        <v>0</v>
      </c>
      <c r="DA71" s="95">
        <f>IF(CZ71=0,,CZ71)</f>
        <v>0</v>
      </c>
      <c r="DC71" s="73">
        <f t="shared" si="116"/>
        <v>0</v>
      </c>
      <c r="DD71" s="73">
        <f t="shared" si="128"/>
        <v>0</v>
      </c>
    </row>
    <row r="72" spans="1:108" ht="12" customHeight="1">
      <c r="A72" s="15"/>
      <c r="B72" s="13" t="str">
        <f t="shared" si="88"/>
        <v/>
      </c>
      <c r="C72" s="27" t="str">
        <f>CONCATENATE(B74,"A")</f>
        <v>24A</v>
      </c>
      <c r="D72" s="52"/>
      <c r="E72" s="127"/>
      <c r="F72" s="35"/>
      <c r="G72" s="8" t="str">
        <f t="shared" si="89"/>
        <v/>
      </c>
      <c r="H72" s="35"/>
      <c r="I72" s="8" t="str">
        <f t="shared" si="101"/>
        <v/>
      </c>
      <c r="J72" s="40"/>
      <c r="K72" s="49" t="str">
        <f t="shared" si="90"/>
        <v/>
      </c>
      <c r="L72" s="35"/>
      <c r="M72" s="29" t="str">
        <f t="shared" si="91"/>
        <v/>
      </c>
      <c r="N72" s="121"/>
      <c r="O72" s="117" t="str">
        <f t="shared" si="81"/>
        <v/>
      </c>
      <c r="P72" s="121"/>
      <c r="Q72" s="117" t="str">
        <f>IF(ISBLANK(P72),"",IF(P72=0,$CJ$2,CR72))</f>
        <v/>
      </c>
      <c r="R72" s="121"/>
      <c r="S72" s="122" t="str">
        <f>IF(ISBLANK(R72),"",IF(R72=0,$CM$2,CU72))</f>
        <v/>
      </c>
      <c r="T72" s="117" t="str">
        <f t="shared" si="52"/>
        <v/>
      </c>
      <c r="U72" s="120" t="str">
        <f>IF(ISNUMBER(T72),VLOOKUP(BX72,BZ:CA,2,FALSE),"")</f>
        <v/>
      </c>
      <c r="V72" s="19" t="str">
        <f t="shared" si="102"/>
        <v/>
      </c>
      <c r="W72" s="20" t="str">
        <f t="shared" si="43"/>
        <v/>
      </c>
      <c r="X72" s="60"/>
      <c r="Y72" s="60"/>
      <c r="Z72" s="71" t="str">
        <f t="shared" si="117"/>
        <v/>
      </c>
      <c r="AA72" s="71" t="str">
        <f t="shared" si="103"/>
        <v/>
      </c>
      <c r="AB72" s="91" t="str">
        <f t="shared" si="118"/>
        <v/>
      </c>
      <c r="AC72" s="92" t="str">
        <f t="shared" si="119"/>
        <v/>
      </c>
      <c r="AD72" s="93" t="str">
        <f t="shared" si="104"/>
        <v/>
      </c>
      <c r="AE72" s="93" t="str">
        <f t="shared" si="120"/>
        <v/>
      </c>
      <c r="AF72" s="73">
        <f t="shared" si="121"/>
        <v>1</v>
      </c>
      <c r="AI72" s="73" t="str">
        <f t="shared" si="92"/>
        <v/>
      </c>
      <c r="AJ72" s="73">
        <f t="shared" si="105"/>
        <v>1</v>
      </c>
      <c r="AK72" s="73" t="str">
        <f t="shared" si="106"/>
        <v/>
      </c>
      <c r="AL72" s="73">
        <f t="shared" si="122"/>
        <v>1</v>
      </c>
      <c r="AN72" s="73" t="str">
        <f t="shared" si="93"/>
        <v/>
      </c>
      <c r="AO72" s="73">
        <f t="shared" si="123"/>
        <v>1</v>
      </c>
      <c r="AQ72" s="73" t="str">
        <f t="shared" si="94"/>
        <v/>
      </c>
      <c r="AR72" s="73">
        <f t="shared" si="124"/>
        <v>0</v>
      </c>
      <c r="AT72" s="73" t="str">
        <f t="shared" si="95"/>
        <v/>
      </c>
      <c r="AU72" s="73">
        <f t="shared" si="125"/>
        <v>1</v>
      </c>
      <c r="AW72" s="73" t="str">
        <f t="shared" si="96"/>
        <v/>
      </c>
      <c r="AX72" s="73">
        <f t="shared" si="126"/>
        <v>1</v>
      </c>
      <c r="AZ72" s="115">
        <f>IF(R72,R72+0,)</f>
        <v>0</v>
      </c>
      <c r="BA72" s="74" t="str">
        <f t="shared" si="97"/>
        <v/>
      </c>
      <c r="BC72" s="114">
        <f>IF(ISNUMBER(AZ72),VLOOKUP(AZ72,BA:BB,2,FALSE),"")</f>
        <v>1</v>
      </c>
      <c r="BD72" s="94"/>
      <c r="BE72" s="114" t="str">
        <f>T72</f>
        <v/>
      </c>
      <c r="BF72" s="73" t="str">
        <f t="shared" si="107"/>
        <v/>
      </c>
      <c r="BG72" s="73">
        <f t="shared" si="108"/>
        <v>1</v>
      </c>
      <c r="BH72" s="114" t="str">
        <f>IF(ISNUMBER(BE72),VLOOKUP(BE72,BF:BG,2,FALSE),"")</f>
        <v/>
      </c>
      <c r="BJ72" s="73" t="str">
        <f t="shared" si="109"/>
        <v/>
      </c>
      <c r="BK72" s="73">
        <f t="shared" si="110"/>
        <v>1</v>
      </c>
      <c r="BP72" s="114" t="str">
        <f>T72</f>
        <v/>
      </c>
      <c r="BQ72" s="114">
        <f>SUM(G72,G73,G74)</f>
        <v>0</v>
      </c>
      <c r="BR72" s="123">
        <f>SUM(M72,M73,M74)</f>
        <v>0</v>
      </c>
      <c r="BS72" s="123">
        <f>SUM(I72,I73,I74)</f>
        <v>0</v>
      </c>
      <c r="BT72" s="123" t="str">
        <f>Q72</f>
        <v/>
      </c>
      <c r="BU72" s="123" t="str">
        <f>O72</f>
        <v/>
      </c>
      <c r="BV72" s="123">
        <f>SUM(K72,K73,K74)</f>
        <v>0</v>
      </c>
      <c r="BW72" s="123" t="str">
        <f>S72</f>
        <v/>
      </c>
      <c r="BX72" s="126" t="str">
        <f>IF(ISNUMBER(T72),CONCATENATE(BP72+100,BQ72+100,BS72+100,BV72+100,BR72+100,BU72+100,BT72+100,BW72+100)+0,"")</f>
        <v/>
      </c>
      <c r="BY72" s="126" t="str">
        <f>IF(ISNUMBER(SMALL(BX:BX,ROW()-2)),SMALL(BX:BX,ROW()-2),"")</f>
        <v/>
      </c>
      <c r="BZ72" s="93" t="str">
        <f t="shared" si="111"/>
        <v/>
      </c>
      <c r="CA72" s="73">
        <f t="shared" si="112"/>
        <v>1</v>
      </c>
      <c r="CE72" s="72"/>
      <c r="CF72" s="72"/>
      <c r="CG72" s="72"/>
      <c r="CH72" s="84"/>
      <c r="CI72" s="84"/>
      <c r="CJ72" s="84"/>
      <c r="CK72" s="84"/>
      <c r="CL72" s="72" t="str">
        <f t="shared" si="113"/>
        <v xml:space="preserve"> </v>
      </c>
      <c r="CM72" s="72" t="str">
        <f t="shared" si="98"/>
        <v xml:space="preserve"> </v>
      </c>
      <c r="CN72" s="72" t="str">
        <f t="shared" si="99"/>
        <v xml:space="preserve"> </v>
      </c>
      <c r="CO72" s="72" t="str">
        <f t="shared" si="100"/>
        <v/>
      </c>
      <c r="CP72" s="72"/>
      <c r="CQ72" s="78" t="e">
        <f t="shared" si="114"/>
        <v>#VALUE!</v>
      </c>
      <c r="CR72" s="109" t="str">
        <f>VLOOKUP(P72,AT:AU,2,FALSE)</f>
        <v xml:space="preserve"> </v>
      </c>
      <c r="CS72" s="109" t="str">
        <f t="shared" ref="CS72" si="129">IF(ISNUMBER(N72),VLOOKUP(N72,AW:AX,2,FALSE),"")</f>
        <v/>
      </c>
      <c r="CT72" s="109" t="e">
        <f>CS72-1</f>
        <v>#VALUE!</v>
      </c>
      <c r="CU72" s="109" t="str">
        <f>IF(ISNUMBER(R72),BC72,"")</f>
        <v/>
      </c>
      <c r="CV72" s="79"/>
      <c r="CW72" s="79"/>
      <c r="CY72" s="132" t="str">
        <f>IF(ISNUMBER(N72),VLOOKUP(N72,DC:DD,2,FALSE),"")</f>
        <v/>
      </c>
      <c r="CZ72" s="95">
        <f t="shared" si="115"/>
        <v>0</v>
      </c>
      <c r="DA72" s="95">
        <f>IF(CZ72=0,CZ71,CZ72)</f>
        <v>0</v>
      </c>
      <c r="DC72" s="73">
        <f t="shared" si="116"/>
        <v>0</v>
      </c>
      <c r="DD72" s="73">
        <f t="shared" si="128"/>
        <v>0</v>
      </c>
    </row>
    <row r="73" spans="1:108" ht="12" customHeight="1">
      <c r="A73" s="15"/>
      <c r="B73" s="13" t="str">
        <f t="shared" si="88"/>
        <v/>
      </c>
      <c r="C73" s="27" t="str">
        <f>CONCATENATE(B74,"B")</f>
        <v>24B</v>
      </c>
      <c r="D73" s="52"/>
      <c r="E73" s="127"/>
      <c r="F73" s="35"/>
      <c r="G73" s="8" t="str">
        <f t="shared" si="89"/>
        <v/>
      </c>
      <c r="H73" s="35"/>
      <c r="I73" s="8" t="str">
        <f t="shared" si="101"/>
        <v/>
      </c>
      <c r="J73" s="40"/>
      <c r="K73" s="49" t="str">
        <f t="shared" si="90"/>
        <v/>
      </c>
      <c r="L73" s="35"/>
      <c r="M73" s="29" t="str">
        <f t="shared" si="91"/>
        <v/>
      </c>
      <c r="N73" s="121"/>
      <c r="O73" s="117"/>
      <c r="P73" s="121"/>
      <c r="Q73" s="117"/>
      <c r="R73" s="121"/>
      <c r="S73" s="122"/>
      <c r="T73" s="117"/>
      <c r="U73" s="120"/>
      <c r="V73" s="19" t="str">
        <f t="shared" si="102"/>
        <v/>
      </c>
      <c r="W73" s="20" t="str">
        <f t="shared" ref="W73:W136" si="130">IF(ISNUMBER(V73),VLOOKUP(AD73,AE:AF,2,FALSE),"")</f>
        <v/>
      </c>
      <c r="X73" s="60"/>
      <c r="Y73" s="60"/>
      <c r="Z73" s="71" t="str">
        <f t="shared" si="117"/>
        <v/>
      </c>
      <c r="AA73" s="71" t="str">
        <f t="shared" si="103"/>
        <v/>
      </c>
      <c r="AB73" s="91" t="str">
        <f t="shared" si="118"/>
        <v/>
      </c>
      <c r="AC73" s="92" t="str">
        <f t="shared" si="119"/>
        <v/>
      </c>
      <c r="AD73" s="93" t="str">
        <f t="shared" si="104"/>
        <v/>
      </c>
      <c r="AE73" s="93" t="str">
        <f t="shared" si="120"/>
        <v/>
      </c>
      <c r="AF73" s="73">
        <f t="shared" si="121"/>
        <v>1</v>
      </c>
      <c r="AI73" s="73" t="str">
        <f t="shared" si="92"/>
        <v/>
      </c>
      <c r="AJ73" s="73">
        <f t="shared" si="105"/>
        <v>1</v>
      </c>
      <c r="AK73" s="73" t="str">
        <f t="shared" si="106"/>
        <v/>
      </c>
      <c r="AL73" s="73">
        <f t="shared" si="122"/>
        <v>1</v>
      </c>
      <c r="AN73" s="73" t="str">
        <f t="shared" si="93"/>
        <v/>
      </c>
      <c r="AO73" s="73">
        <f t="shared" si="123"/>
        <v>1</v>
      </c>
      <c r="AQ73" s="73" t="str">
        <f t="shared" si="94"/>
        <v/>
      </c>
      <c r="AR73" s="73">
        <f t="shared" si="124"/>
        <v>0</v>
      </c>
      <c r="AT73" s="73" t="str">
        <f t="shared" si="95"/>
        <v/>
      </c>
      <c r="AU73" s="73">
        <f t="shared" si="125"/>
        <v>1</v>
      </c>
      <c r="AW73" s="73" t="str">
        <f t="shared" si="96"/>
        <v/>
      </c>
      <c r="AX73" s="73">
        <f t="shared" si="126"/>
        <v>1</v>
      </c>
      <c r="AZ73" s="115"/>
      <c r="BA73" s="74" t="str">
        <f t="shared" si="97"/>
        <v/>
      </c>
      <c r="BC73" s="114"/>
      <c r="BD73" s="94"/>
      <c r="BE73" s="114"/>
      <c r="BF73" s="73" t="str">
        <f t="shared" si="107"/>
        <v/>
      </c>
      <c r="BG73" s="73">
        <f t="shared" si="108"/>
        <v>1</v>
      </c>
      <c r="BH73" s="114"/>
      <c r="BJ73" s="73" t="str">
        <f t="shared" si="109"/>
        <v/>
      </c>
      <c r="BK73" s="73">
        <f t="shared" si="110"/>
        <v>1</v>
      </c>
      <c r="BP73" s="114"/>
      <c r="BQ73" s="114"/>
      <c r="BR73" s="114"/>
      <c r="BS73" s="114"/>
      <c r="BT73" s="114"/>
      <c r="BU73" s="114"/>
      <c r="BV73" s="114"/>
      <c r="BW73" s="114"/>
      <c r="BX73" s="126"/>
      <c r="BY73" s="126"/>
      <c r="BZ73" s="93" t="str">
        <f t="shared" si="111"/>
        <v/>
      </c>
      <c r="CA73" s="73">
        <f t="shared" si="112"/>
        <v>1</v>
      </c>
      <c r="CE73" s="72"/>
      <c r="CF73" s="72"/>
      <c r="CG73" s="72"/>
      <c r="CH73" s="84"/>
      <c r="CI73" s="84"/>
      <c r="CJ73" s="84"/>
      <c r="CK73" s="84"/>
      <c r="CL73" s="72" t="str">
        <f t="shared" si="113"/>
        <v xml:space="preserve"> </v>
      </c>
      <c r="CM73" s="72" t="str">
        <f t="shared" si="98"/>
        <v xml:space="preserve"> </v>
      </c>
      <c r="CN73" s="72" t="str">
        <f t="shared" si="99"/>
        <v xml:space="preserve"> </v>
      </c>
      <c r="CO73" s="72" t="str">
        <f t="shared" si="100"/>
        <v/>
      </c>
      <c r="CP73" s="72"/>
      <c r="CQ73" s="78" t="e">
        <f t="shared" si="114"/>
        <v>#VALUE!</v>
      </c>
      <c r="CR73" s="109"/>
      <c r="CS73" s="109"/>
      <c r="CT73" s="109"/>
      <c r="CU73" s="109"/>
      <c r="CV73" s="79"/>
      <c r="CW73" s="79"/>
      <c r="CY73" s="132"/>
      <c r="CZ73" s="95">
        <f t="shared" si="115"/>
        <v>0</v>
      </c>
      <c r="DA73" s="95">
        <f>IF(CZ73=0,CZ71,CZ73)</f>
        <v>0</v>
      </c>
      <c r="DC73" s="73">
        <f t="shared" si="116"/>
        <v>0</v>
      </c>
      <c r="DD73" s="73">
        <f t="shared" si="128"/>
        <v>0</v>
      </c>
    </row>
    <row r="74" spans="1:108" ht="12" customHeight="1">
      <c r="A74" s="15"/>
      <c r="B74" s="13">
        <f t="shared" si="88"/>
        <v>24</v>
      </c>
      <c r="C74" s="27" t="str">
        <f>CONCATENATE(B74,"C")</f>
        <v>24C</v>
      </c>
      <c r="D74" s="52"/>
      <c r="E74" s="127"/>
      <c r="F74" s="35"/>
      <c r="G74" s="8" t="str">
        <f t="shared" si="89"/>
        <v/>
      </c>
      <c r="H74" s="35"/>
      <c r="I74" s="8" t="str">
        <f t="shared" si="101"/>
        <v/>
      </c>
      <c r="J74" s="40"/>
      <c r="K74" s="49" t="str">
        <f t="shared" si="90"/>
        <v/>
      </c>
      <c r="L74" s="35"/>
      <c r="M74" s="29" t="str">
        <f t="shared" si="91"/>
        <v/>
      </c>
      <c r="N74" s="121"/>
      <c r="O74" s="117"/>
      <c r="P74" s="121"/>
      <c r="Q74" s="117"/>
      <c r="R74" s="121"/>
      <c r="S74" s="122"/>
      <c r="T74" s="117"/>
      <c r="U74" s="120"/>
      <c r="V74" s="19" t="str">
        <f t="shared" si="102"/>
        <v/>
      </c>
      <c r="W74" s="20" t="str">
        <f t="shared" si="130"/>
        <v/>
      </c>
      <c r="X74" s="60"/>
      <c r="Y74" s="60"/>
      <c r="Z74" s="71" t="str">
        <f t="shared" si="117"/>
        <v/>
      </c>
      <c r="AA74" s="71" t="str">
        <f t="shared" si="103"/>
        <v/>
      </c>
      <c r="AB74" s="91" t="str">
        <f t="shared" si="118"/>
        <v/>
      </c>
      <c r="AC74" s="92" t="str">
        <f t="shared" si="119"/>
        <v/>
      </c>
      <c r="AD74" s="93" t="str">
        <f t="shared" si="104"/>
        <v/>
      </c>
      <c r="AE74" s="93" t="str">
        <f t="shared" si="120"/>
        <v/>
      </c>
      <c r="AF74" s="73">
        <f t="shared" si="121"/>
        <v>1</v>
      </c>
      <c r="AI74" s="73" t="str">
        <f t="shared" si="92"/>
        <v/>
      </c>
      <c r="AJ74" s="73">
        <f t="shared" si="105"/>
        <v>1</v>
      </c>
      <c r="AK74" s="73" t="str">
        <f t="shared" si="106"/>
        <v/>
      </c>
      <c r="AL74" s="73">
        <f t="shared" si="122"/>
        <v>1</v>
      </c>
      <c r="AN74" s="73" t="str">
        <f t="shared" si="93"/>
        <v/>
      </c>
      <c r="AO74" s="73">
        <f t="shared" si="123"/>
        <v>1</v>
      </c>
      <c r="AQ74" s="73" t="str">
        <f t="shared" si="94"/>
        <v/>
      </c>
      <c r="AR74" s="73">
        <f t="shared" si="124"/>
        <v>0</v>
      </c>
      <c r="AT74" s="73" t="str">
        <f t="shared" si="95"/>
        <v/>
      </c>
      <c r="AU74" s="73">
        <f t="shared" si="125"/>
        <v>1</v>
      </c>
      <c r="AW74" s="73" t="str">
        <f t="shared" si="96"/>
        <v/>
      </c>
      <c r="AX74" s="73">
        <f t="shared" si="126"/>
        <v>1</v>
      </c>
      <c r="AZ74" s="115"/>
      <c r="BA74" s="74" t="str">
        <f t="shared" si="97"/>
        <v/>
      </c>
      <c r="BC74" s="114"/>
      <c r="BD74" s="94"/>
      <c r="BE74" s="114"/>
      <c r="BF74" s="73" t="str">
        <f t="shared" si="107"/>
        <v/>
      </c>
      <c r="BG74" s="73">
        <f t="shared" si="108"/>
        <v>1</v>
      </c>
      <c r="BH74" s="114"/>
      <c r="BJ74" s="73" t="str">
        <f t="shared" si="109"/>
        <v/>
      </c>
      <c r="BK74" s="73">
        <f t="shared" si="110"/>
        <v>1</v>
      </c>
      <c r="BP74" s="114"/>
      <c r="BQ74" s="114"/>
      <c r="BR74" s="114"/>
      <c r="BS74" s="114"/>
      <c r="BT74" s="114"/>
      <c r="BU74" s="114"/>
      <c r="BV74" s="114"/>
      <c r="BW74" s="114"/>
      <c r="BX74" s="126"/>
      <c r="BY74" s="126"/>
      <c r="BZ74" s="93" t="str">
        <f t="shared" si="111"/>
        <v/>
      </c>
      <c r="CA74" s="73">
        <f t="shared" si="112"/>
        <v>1</v>
      </c>
      <c r="CE74" s="72"/>
      <c r="CF74" s="72"/>
      <c r="CG74" s="72"/>
      <c r="CH74" s="84"/>
      <c r="CI74" s="84"/>
      <c r="CJ74" s="84"/>
      <c r="CK74" s="84"/>
      <c r="CL74" s="72" t="str">
        <f t="shared" si="113"/>
        <v xml:space="preserve"> </v>
      </c>
      <c r="CM74" s="72" t="str">
        <f t="shared" si="98"/>
        <v xml:space="preserve"> </v>
      </c>
      <c r="CN74" s="72" t="str">
        <f t="shared" si="99"/>
        <v xml:space="preserve"> </v>
      </c>
      <c r="CO74" s="72" t="str">
        <f t="shared" si="100"/>
        <v/>
      </c>
      <c r="CP74" s="72"/>
      <c r="CQ74" s="78" t="e">
        <f t="shared" si="114"/>
        <v>#VALUE!</v>
      </c>
      <c r="CR74" s="109"/>
      <c r="CS74" s="109"/>
      <c r="CT74" s="109"/>
      <c r="CU74" s="109"/>
      <c r="CV74" s="79"/>
      <c r="CW74" s="79"/>
      <c r="CY74" s="132"/>
      <c r="CZ74" s="95">
        <f t="shared" si="115"/>
        <v>0</v>
      </c>
      <c r="DA74" s="95">
        <f>IF(CZ74=0,,CZ74)</f>
        <v>0</v>
      </c>
      <c r="DC74" s="73">
        <f t="shared" si="116"/>
        <v>0</v>
      </c>
      <c r="DD74" s="73">
        <f t="shared" si="128"/>
        <v>0</v>
      </c>
    </row>
    <row r="75" spans="1:108" ht="12" customHeight="1">
      <c r="A75" s="15"/>
      <c r="B75" s="13" t="str">
        <f t="shared" si="88"/>
        <v/>
      </c>
      <c r="C75" s="27" t="str">
        <f>CONCATENATE(B77,"A")</f>
        <v>25A</v>
      </c>
      <c r="D75" s="52"/>
      <c r="E75" s="127"/>
      <c r="F75" s="35"/>
      <c r="G75" s="8" t="str">
        <f t="shared" si="89"/>
        <v/>
      </c>
      <c r="H75" s="35"/>
      <c r="I75" s="8" t="str">
        <f t="shared" si="101"/>
        <v/>
      </c>
      <c r="J75" s="40"/>
      <c r="K75" s="49" t="str">
        <f t="shared" si="90"/>
        <v/>
      </c>
      <c r="L75" s="35"/>
      <c r="M75" s="29" t="str">
        <f t="shared" si="91"/>
        <v/>
      </c>
      <c r="N75" s="121"/>
      <c r="O75" s="117" t="str">
        <f t="shared" ref="O75:O114" si="131">IF(ISBLANK(N75),"",IF(N75=0,$CX$2,CY75))</f>
        <v/>
      </c>
      <c r="P75" s="121"/>
      <c r="Q75" s="117" t="str">
        <f>IF(ISBLANK(P75),"",IF(P75=0,$CJ$2,CR75))</f>
        <v/>
      </c>
      <c r="R75" s="121"/>
      <c r="S75" s="122" t="str">
        <f>IF(ISBLANK(R75),"",IF(R75=0,$CM$2,CU75))</f>
        <v/>
      </c>
      <c r="T75" s="117" t="str">
        <f t="shared" si="52"/>
        <v/>
      </c>
      <c r="U75" s="120" t="str">
        <f>IF(ISNUMBER(T75),VLOOKUP(BX75,BZ:CA,2,FALSE),"")</f>
        <v/>
      </c>
      <c r="V75" s="19" t="str">
        <f t="shared" si="102"/>
        <v/>
      </c>
      <c r="W75" s="9" t="str">
        <f t="shared" si="130"/>
        <v/>
      </c>
      <c r="X75" s="60"/>
      <c r="Y75" s="60"/>
      <c r="Z75" s="71" t="str">
        <f t="shared" si="117"/>
        <v/>
      </c>
      <c r="AA75" s="71" t="str">
        <f t="shared" si="103"/>
        <v/>
      </c>
      <c r="AB75" s="91" t="str">
        <f t="shared" si="118"/>
        <v/>
      </c>
      <c r="AC75" s="92" t="str">
        <f t="shared" si="119"/>
        <v/>
      </c>
      <c r="AD75" s="93" t="str">
        <f t="shared" si="104"/>
        <v/>
      </c>
      <c r="AE75" s="93" t="str">
        <f t="shared" si="120"/>
        <v/>
      </c>
      <c r="AF75" s="73">
        <f t="shared" si="121"/>
        <v>1</v>
      </c>
      <c r="AI75" s="73" t="str">
        <f t="shared" si="92"/>
        <v/>
      </c>
      <c r="AJ75" s="73">
        <f t="shared" si="105"/>
        <v>1</v>
      </c>
      <c r="AK75" s="73" t="str">
        <f t="shared" si="106"/>
        <v/>
      </c>
      <c r="AL75" s="73">
        <f t="shared" si="122"/>
        <v>1</v>
      </c>
      <c r="AN75" s="73" t="str">
        <f t="shared" si="93"/>
        <v/>
      </c>
      <c r="AO75" s="73">
        <f t="shared" si="123"/>
        <v>1</v>
      </c>
      <c r="AQ75" s="73" t="str">
        <f t="shared" si="94"/>
        <v/>
      </c>
      <c r="AR75" s="73">
        <f t="shared" si="124"/>
        <v>0</v>
      </c>
      <c r="AT75" s="73" t="str">
        <f t="shared" si="95"/>
        <v/>
      </c>
      <c r="AU75" s="73">
        <f t="shared" si="125"/>
        <v>1</v>
      </c>
      <c r="AW75" s="73" t="str">
        <f t="shared" si="96"/>
        <v/>
      </c>
      <c r="AX75" s="73">
        <f t="shared" si="126"/>
        <v>1</v>
      </c>
      <c r="AZ75" s="115">
        <f>IF(R75,R75+0,)</f>
        <v>0</v>
      </c>
      <c r="BA75" s="74" t="str">
        <f t="shared" si="97"/>
        <v/>
      </c>
      <c r="BC75" s="114">
        <f>IF(ISNUMBER(AZ75),VLOOKUP(AZ75,BA:BB,2,FALSE),"")</f>
        <v>1</v>
      </c>
      <c r="BD75" s="94"/>
      <c r="BE75" s="114" t="str">
        <f>T75</f>
        <v/>
      </c>
      <c r="BF75" s="73" t="str">
        <f t="shared" si="107"/>
        <v/>
      </c>
      <c r="BG75" s="73">
        <f t="shared" si="108"/>
        <v>1</v>
      </c>
      <c r="BH75" s="114" t="str">
        <f>IF(ISNUMBER(BE75),VLOOKUP(BE75,BF:BG,2,FALSE),"")</f>
        <v/>
      </c>
      <c r="BJ75" s="73" t="str">
        <f t="shared" si="109"/>
        <v/>
      </c>
      <c r="BK75" s="73">
        <f t="shared" si="110"/>
        <v>1</v>
      </c>
      <c r="BP75" s="114" t="str">
        <f>T75</f>
        <v/>
      </c>
      <c r="BQ75" s="114">
        <f>SUM(G75,G76,G77)</f>
        <v>0</v>
      </c>
      <c r="BR75" s="123">
        <f>SUM(M75,M76,M77)</f>
        <v>0</v>
      </c>
      <c r="BS75" s="123">
        <f>SUM(I75,I76,I77)</f>
        <v>0</v>
      </c>
      <c r="BT75" s="123" t="str">
        <f>Q75</f>
        <v/>
      </c>
      <c r="BU75" s="123" t="str">
        <f>O75</f>
        <v/>
      </c>
      <c r="BV75" s="123">
        <f>SUM(K75,K76,K77)</f>
        <v>0</v>
      </c>
      <c r="BW75" s="123" t="str">
        <f>S75</f>
        <v/>
      </c>
      <c r="BX75" s="126" t="str">
        <f>IF(ISNUMBER(T75),CONCATENATE(BP75+100,BQ75+100,BS75+100,BV75+100,BR75+100,BU75+100,BT75+100,BW75+100)+0,"")</f>
        <v/>
      </c>
      <c r="BY75" s="126" t="str">
        <f>IF(ISNUMBER(SMALL(BX:BX,ROW()-2)),SMALL(BX:BX,ROW()-2),"")</f>
        <v/>
      </c>
      <c r="BZ75" s="93" t="str">
        <f t="shared" si="111"/>
        <v/>
      </c>
      <c r="CA75" s="73">
        <f t="shared" si="112"/>
        <v>1</v>
      </c>
      <c r="CE75" s="72"/>
      <c r="CF75" s="72"/>
      <c r="CG75" s="72"/>
      <c r="CH75" s="84"/>
      <c r="CI75" s="84"/>
      <c r="CJ75" s="84"/>
      <c r="CK75" s="84"/>
      <c r="CL75" s="72" t="str">
        <f t="shared" si="113"/>
        <v xml:space="preserve"> </v>
      </c>
      <c r="CM75" s="72" t="str">
        <f t="shared" si="98"/>
        <v xml:space="preserve"> </v>
      </c>
      <c r="CN75" s="72" t="str">
        <f t="shared" si="99"/>
        <v xml:space="preserve"> </v>
      </c>
      <c r="CO75" s="72" t="str">
        <f t="shared" si="100"/>
        <v/>
      </c>
      <c r="CP75" s="72"/>
      <c r="CQ75" s="78" t="e">
        <f t="shared" si="114"/>
        <v>#VALUE!</v>
      </c>
      <c r="CR75" s="109" t="str">
        <f>VLOOKUP(P75,AT:AU,2,FALSE)</f>
        <v xml:space="preserve"> </v>
      </c>
      <c r="CS75" s="109" t="str">
        <f t="shared" ref="CS75" si="132">IF(ISNUMBER(N75),VLOOKUP(N75,AW:AX,2,FALSE),"")</f>
        <v/>
      </c>
      <c r="CT75" s="109" t="e">
        <f>CS75-1</f>
        <v>#VALUE!</v>
      </c>
      <c r="CU75" s="109" t="str">
        <f>IF(ISNUMBER(R75),BC75,"")</f>
        <v/>
      </c>
      <c r="CV75" s="79"/>
      <c r="CW75" s="79"/>
      <c r="CY75" s="132" t="str">
        <f>IF(ISNUMBER(N75),VLOOKUP(N75,DC:DD,2,FALSE),"")</f>
        <v/>
      </c>
      <c r="CZ75" s="95">
        <f t="shared" si="115"/>
        <v>0</v>
      </c>
      <c r="DA75" s="95">
        <f>IF(CZ75=0,CZ74,CZ75)</f>
        <v>0</v>
      </c>
      <c r="DC75" s="73">
        <f t="shared" si="116"/>
        <v>0</v>
      </c>
      <c r="DD75" s="73">
        <f t="shared" si="128"/>
        <v>0</v>
      </c>
    </row>
    <row r="76" spans="1:108" ht="12" customHeight="1">
      <c r="A76" s="15"/>
      <c r="B76" s="13" t="str">
        <f t="shared" si="88"/>
        <v/>
      </c>
      <c r="C76" s="27" t="str">
        <f>CONCATENATE(B77,"B")</f>
        <v>25B</v>
      </c>
      <c r="D76" s="52"/>
      <c r="E76" s="127"/>
      <c r="F76" s="35"/>
      <c r="G76" s="8" t="str">
        <f t="shared" si="89"/>
        <v/>
      </c>
      <c r="H76" s="35"/>
      <c r="I76" s="8" t="str">
        <f t="shared" si="101"/>
        <v/>
      </c>
      <c r="J76" s="40"/>
      <c r="K76" s="49" t="str">
        <f t="shared" si="90"/>
        <v/>
      </c>
      <c r="L76" s="35"/>
      <c r="M76" s="29" t="str">
        <f t="shared" si="91"/>
        <v/>
      </c>
      <c r="N76" s="121"/>
      <c r="O76" s="117"/>
      <c r="P76" s="121"/>
      <c r="Q76" s="117"/>
      <c r="R76" s="121"/>
      <c r="S76" s="122"/>
      <c r="T76" s="117"/>
      <c r="U76" s="120"/>
      <c r="V76" s="19" t="str">
        <f t="shared" si="102"/>
        <v/>
      </c>
      <c r="W76" s="9" t="str">
        <f t="shared" si="130"/>
        <v/>
      </c>
      <c r="X76" s="60"/>
      <c r="Y76" s="60"/>
      <c r="Z76" s="71" t="str">
        <f t="shared" si="117"/>
        <v/>
      </c>
      <c r="AA76" s="71" t="str">
        <f t="shared" si="103"/>
        <v/>
      </c>
      <c r="AB76" s="91" t="str">
        <f t="shared" si="118"/>
        <v/>
      </c>
      <c r="AC76" s="92" t="str">
        <f t="shared" si="119"/>
        <v/>
      </c>
      <c r="AD76" s="93" t="str">
        <f t="shared" si="104"/>
        <v/>
      </c>
      <c r="AE76" s="93" t="str">
        <f t="shared" si="120"/>
        <v/>
      </c>
      <c r="AF76" s="73">
        <f t="shared" si="121"/>
        <v>1</v>
      </c>
      <c r="AI76" s="73" t="str">
        <f t="shared" si="92"/>
        <v/>
      </c>
      <c r="AJ76" s="73">
        <f t="shared" si="105"/>
        <v>1</v>
      </c>
      <c r="AK76" s="73" t="str">
        <f t="shared" si="106"/>
        <v/>
      </c>
      <c r="AL76" s="73">
        <f t="shared" si="122"/>
        <v>1</v>
      </c>
      <c r="AN76" s="73" t="str">
        <f t="shared" si="93"/>
        <v/>
      </c>
      <c r="AO76" s="73">
        <f t="shared" si="123"/>
        <v>1</v>
      </c>
      <c r="AQ76" s="73" t="str">
        <f t="shared" si="94"/>
        <v/>
      </c>
      <c r="AR76" s="73">
        <f t="shared" si="124"/>
        <v>0</v>
      </c>
      <c r="AT76" s="73" t="str">
        <f t="shared" si="95"/>
        <v/>
      </c>
      <c r="AU76" s="73">
        <f t="shared" si="125"/>
        <v>1</v>
      </c>
      <c r="AW76" s="73" t="str">
        <f t="shared" si="96"/>
        <v/>
      </c>
      <c r="AX76" s="73">
        <f t="shared" si="126"/>
        <v>1</v>
      </c>
      <c r="AZ76" s="115"/>
      <c r="BA76" s="74" t="str">
        <f t="shared" si="97"/>
        <v/>
      </c>
      <c r="BC76" s="114"/>
      <c r="BD76" s="94"/>
      <c r="BE76" s="114"/>
      <c r="BF76" s="73" t="str">
        <f t="shared" si="107"/>
        <v/>
      </c>
      <c r="BG76" s="73">
        <f t="shared" si="108"/>
        <v>1</v>
      </c>
      <c r="BH76" s="114"/>
      <c r="BJ76" s="73" t="str">
        <f t="shared" si="109"/>
        <v/>
      </c>
      <c r="BK76" s="73">
        <f t="shared" si="110"/>
        <v>1</v>
      </c>
      <c r="BP76" s="114"/>
      <c r="BQ76" s="114"/>
      <c r="BR76" s="114"/>
      <c r="BS76" s="114"/>
      <c r="BT76" s="114"/>
      <c r="BU76" s="114"/>
      <c r="BV76" s="114"/>
      <c r="BW76" s="114"/>
      <c r="BX76" s="126"/>
      <c r="BY76" s="126"/>
      <c r="BZ76" s="93" t="str">
        <f t="shared" si="111"/>
        <v/>
      </c>
      <c r="CA76" s="73">
        <f t="shared" si="112"/>
        <v>1</v>
      </c>
      <c r="CE76" s="72"/>
      <c r="CF76" s="72"/>
      <c r="CG76" s="72"/>
      <c r="CH76" s="84"/>
      <c r="CI76" s="84"/>
      <c r="CJ76" s="84"/>
      <c r="CK76" s="84"/>
      <c r="CL76" s="72" t="str">
        <f t="shared" si="113"/>
        <v xml:space="preserve"> </v>
      </c>
      <c r="CM76" s="72" t="str">
        <f t="shared" si="98"/>
        <v xml:space="preserve"> </v>
      </c>
      <c r="CN76" s="72" t="str">
        <f t="shared" si="99"/>
        <v xml:space="preserve"> </v>
      </c>
      <c r="CO76" s="72" t="str">
        <f t="shared" si="100"/>
        <v/>
      </c>
      <c r="CP76" s="72"/>
      <c r="CQ76" s="78" t="e">
        <f t="shared" si="114"/>
        <v>#VALUE!</v>
      </c>
      <c r="CR76" s="109"/>
      <c r="CS76" s="109"/>
      <c r="CT76" s="109"/>
      <c r="CU76" s="109"/>
      <c r="CV76" s="79"/>
      <c r="CW76" s="79"/>
      <c r="CY76" s="132"/>
      <c r="CZ76" s="95">
        <f t="shared" si="115"/>
        <v>0</v>
      </c>
      <c r="DA76" s="95">
        <f>IF(CZ76=0,CZ74,CZ76)</f>
        <v>0</v>
      </c>
      <c r="DC76" s="73">
        <f t="shared" si="116"/>
        <v>0</v>
      </c>
      <c r="DD76" s="73">
        <f t="shared" si="128"/>
        <v>0</v>
      </c>
    </row>
    <row r="77" spans="1:108" ht="12" customHeight="1">
      <c r="A77" s="15"/>
      <c r="B77" s="13">
        <f t="shared" si="88"/>
        <v>25</v>
      </c>
      <c r="C77" s="27" t="str">
        <f>CONCATENATE(B77,"C")</f>
        <v>25C</v>
      </c>
      <c r="D77" s="52"/>
      <c r="E77" s="127"/>
      <c r="F77" s="35"/>
      <c r="G77" s="8" t="str">
        <f t="shared" si="89"/>
        <v/>
      </c>
      <c r="H77" s="35"/>
      <c r="I77" s="8" t="str">
        <f t="shared" si="101"/>
        <v/>
      </c>
      <c r="J77" s="40"/>
      <c r="K77" s="49" t="str">
        <f t="shared" si="90"/>
        <v/>
      </c>
      <c r="L77" s="35"/>
      <c r="M77" s="29" t="str">
        <f t="shared" si="91"/>
        <v/>
      </c>
      <c r="N77" s="121"/>
      <c r="O77" s="117"/>
      <c r="P77" s="121"/>
      <c r="Q77" s="117"/>
      <c r="R77" s="121"/>
      <c r="S77" s="122"/>
      <c r="T77" s="117"/>
      <c r="U77" s="120"/>
      <c r="V77" s="19" t="str">
        <f t="shared" si="102"/>
        <v/>
      </c>
      <c r="W77" s="9" t="str">
        <f t="shared" si="130"/>
        <v/>
      </c>
      <c r="X77" s="60"/>
      <c r="Y77" s="60"/>
      <c r="Z77" s="71" t="str">
        <f t="shared" si="117"/>
        <v/>
      </c>
      <c r="AA77" s="71" t="str">
        <f t="shared" si="103"/>
        <v/>
      </c>
      <c r="AB77" s="91" t="str">
        <f t="shared" si="118"/>
        <v/>
      </c>
      <c r="AC77" s="92" t="str">
        <f t="shared" si="119"/>
        <v/>
      </c>
      <c r="AD77" s="93" t="str">
        <f t="shared" si="104"/>
        <v/>
      </c>
      <c r="AE77" s="93" t="str">
        <f t="shared" si="120"/>
        <v/>
      </c>
      <c r="AF77" s="73">
        <f t="shared" si="121"/>
        <v>1</v>
      </c>
      <c r="AI77" s="73" t="str">
        <f t="shared" si="92"/>
        <v/>
      </c>
      <c r="AJ77" s="73">
        <f t="shared" si="105"/>
        <v>1</v>
      </c>
      <c r="AK77" s="73" t="str">
        <f t="shared" si="106"/>
        <v/>
      </c>
      <c r="AL77" s="73">
        <f t="shared" si="122"/>
        <v>1</v>
      </c>
      <c r="AN77" s="73" t="str">
        <f t="shared" si="93"/>
        <v/>
      </c>
      <c r="AO77" s="73">
        <f t="shared" si="123"/>
        <v>1</v>
      </c>
      <c r="AQ77" s="73" t="str">
        <f t="shared" si="94"/>
        <v/>
      </c>
      <c r="AR77" s="73">
        <f t="shared" si="124"/>
        <v>0</v>
      </c>
      <c r="AT77" s="73" t="str">
        <f t="shared" si="95"/>
        <v/>
      </c>
      <c r="AU77" s="73">
        <f t="shared" si="125"/>
        <v>1</v>
      </c>
      <c r="AW77" s="73" t="str">
        <f t="shared" si="96"/>
        <v/>
      </c>
      <c r="AX77" s="73">
        <f t="shared" si="126"/>
        <v>1</v>
      </c>
      <c r="AZ77" s="115"/>
      <c r="BA77" s="74" t="str">
        <f t="shared" si="97"/>
        <v/>
      </c>
      <c r="BC77" s="114"/>
      <c r="BD77" s="94"/>
      <c r="BE77" s="114"/>
      <c r="BF77" s="73" t="str">
        <f t="shared" si="107"/>
        <v/>
      </c>
      <c r="BG77" s="73">
        <f t="shared" si="108"/>
        <v>1</v>
      </c>
      <c r="BH77" s="114"/>
      <c r="BJ77" s="73" t="str">
        <f t="shared" si="109"/>
        <v/>
      </c>
      <c r="BK77" s="73">
        <f t="shared" si="110"/>
        <v>1</v>
      </c>
      <c r="BP77" s="114"/>
      <c r="BQ77" s="114"/>
      <c r="BR77" s="114"/>
      <c r="BS77" s="114"/>
      <c r="BT77" s="114"/>
      <c r="BU77" s="114"/>
      <c r="BV77" s="114"/>
      <c r="BW77" s="114"/>
      <c r="BX77" s="126"/>
      <c r="BY77" s="126"/>
      <c r="BZ77" s="93" t="str">
        <f t="shared" si="111"/>
        <v/>
      </c>
      <c r="CA77" s="73">
        <f t="shared" si="112"/>
        <v>1</v>
      </c>
      <c r="CE77" s="72"/>
      <c r="CF77" s="72"/>
      <c r="CG77" s="72"/>
      <c r="CH77" s="84"/>
      <c r="CI77" s="84"/>
      <c r="CJ77" s="84"/>
      <c r="CK77" s="84"/>
      <c r="CL77" s="72" t="str">
        <f t="shared" si="113"/>
        <v xml:space="preserve"> </v>
      </c>
      <c r="CM77" s="72" t="str">
        <f t="shared" si="98"/>
        <v xml:space="preserve"> </v>
      </c>
      <c r="CN77" s="72" t="str">
        <f t="shared" si="99"/>
        <v xml:space="preserve"> </v>
      </c>
      <c r="CO77" s="72" t="str">
        <f t="shared" si="100"/>
        <v/>
      </c>
      <c r="CP77" s="72"/>
      <c r="CQ77" s="78" t="e">
        <f t="shared" si="114"/>
        <v>#VALUE!</v>
      </c>
      <c r="CR77" s="109"/>
      <c r="CS77" s="109"/>
      <c r="CT77" s="109"/>
      <c r="CU77" s="109"/>
      <c r="CV77" s="79"/>
      <c r="CW77" s="79"/>
      <c r="CY77" s="132"/>
      <c r="CZ77" s="95">
        <f t="shared" si="115"/>
        <v>0</v>
      </c>
      <c r="DA77" s="95">
        <f>IF(CZ77=0,,CZ77)</f>
        <v>0</v>
      </c>
      <c r="DC77" s="73">
        <f t="shared" si="116"/>
        <v>0</v>
      </c>
      <c r="DD77" s="73">
        <f t="shared" si="128"/>
        <v>0</v>
      </c>
    </row>
    <row r="78" spans="1:108" ht="12" customHeight="1">
      <c r="A78" s="15"/>
      <c r="B78" s="13" t="str">
        <f t="shared" si="88"/>
        <v/>
      </c>
      <c r="C78" s="27" t="str">
        <f>CONCATENATE(B80,"A")</f>
        <v>26A</v>
      </c>
      <c r="D78" s="52"/>
      <c r="E78" s="127"/>
      <c r="F78" s="35"/>
      <c r="G78" s="8" t="str">
        <f t="shared" si="89"/>
        <v/>
      </c>
      <c r="H78" s="35"/>
      <c r="I78" s="8" t="str">
        <f t="shared" si="101"/>
        <v/>
      </c>
      <c r="J78" s="40"/>
      <c r="K78" s="49" t="str">
        <f t="shared" si="90"/>
        <v/>
      </c>
      <c r="L78" s="35"/>
      <c r="M78" s="29" t="str">
        <f t="shared" si="91"/>
        <v/>
      </c>
      <c r="N78" s="121"/>
      <c r="O78" s="117" t="str">
        <f t="shared" si="131"/>
        <v/>
      </c>
      <c r="P78" s="121"/>
      <c r="Q78" s="122" t="str">
        <f>IF(ISBLANK(P78),"",IF(P78=0,$CJ$2,CR78))</f>
        <v/>
      </c>
      <c r="R78" s="121"/>
      <c r="S78" s="122" t="str">
        <f>IF(ISBLANK(R78),"",IF(R78=0,$CM$2,CU78))</f>
        <v/>
      </c>
      <c r="T78" s="117" t="str">
        <f t="shared" si="52"/>
        <v/>
      </c>
      <c r="U78" s="120" t="str">
        <f>IF(ISNUMBER(T78),VLOOKUP(BX78,BZ:CA,2,FALSE),"")</f>
        <v/>
      </c>
      <c r="V78" s="19" t="str">
        <f t="shared" si="102"/>
        <v/>
      </c>
      <c r="W78" s="20" t="str">
        <f t="shared" si="130"/>
        <v/>
      </c>
      <c r="X78" s="60"/>
      <c r="Y78" s="60"/>
      <c r="Z78" s="71" t="str">
        <f t="shared" si="117"/>
        <v/>
      </c>
      <c r="AA78" s="71" t="str">
        <f t="shared" si="103"/>
        <v/>
      </c>
      <c r="AB78" s="91" t="str">
        <f t="shared" si="118"/>
        <v/>
      </c>
      <c r="AC78" s="92" t="str">
        <f t="shared" si="119"/>
        <v/>
      </c>
      <c r="AD78" s="93" t="str">
        <f t="shared" si="104"/>
        <v/>
      </c>
      <c r="AE78" s="93" t="str">
        <f t="shared" si="120"/>
        <v/>
      </c>
      <c r="AF78" s="73">
        <f t="shared" si="121"/>
        <v>1</v>
      </c>
      <c r="AI78" s="73" t="str">
        <f t="shared" si="92"/>
        <v/>
      </c>
      <c r="AJ78" s="73">
        <f t="shared" si="105"/>
        <v>1</v>
      </c>
      <c r="AK78" s="73" t="str">
        <f t="shared" si="106"/>
        <v/>
      </c>
      <c r="AL78" s="73">
        <f t="shared" si="122"/>
        <v>1</v>
      </c>
      <c r="AN78" s="73" t="str">
        <f t="shared" si="93"/>
        <v/>
      </c>
      <c r="AO78" s="73">
        <f t="shared" si="123"/>
        <v>1</v>
      </c>
      <c r="AQ78" s="73" t="str">
        <f t="shared" si="94"/>
        <v/>
      </c>
      <c r="AR78" s="73">
        <f t="shared" si="124"/>
        <v>0</v>
      </c>
      <c r="AT78" s="73" t="str">
        <f t="shared" si="95"/>
        <v/>
      </c>
      <c r="AU78" s="73">
        <f t="shared" si="125"/>
        <v>1</v>
      </c>
      <c r="AW78" s="73" t="str">
        <f t="shared" si="96"/>
        <v/>
      </c>
      <c r="AX78" s="73">
        <f t="shared" si="126"/>
        <v>1</v>
      </c>
      <c r="AZ78" s="115">
        <f>IF(R78,R78+0,)</f>
        <v>0</v>
      </c>
      <c r="BA78" s="74" t="str">
        <f t="shared" si="97"/>
        <v/>
      </c>
      <c r="BC78" s="114">
        <f>IF(ISNUMBER(AZ78),VLOOKUP(AZ78,BA:BB,2,FALSE),"")</f>
        <v>1</v>
      </c>
      <c r="BD78" s="94"/>
      <c r="BE78" s="114" t="str">
        <f>T78</f>
        <v/>
      </c>
      <c r="BF78" s="73" t="str">
        <f t="shared" si="107"/>
        <v/>
      </c>
      <c r="BG78" s="73">
        <f t="shared" si="108"/>
        <v>1</v>
      </c>
      <c r="BH78" s="114" t="str">
        <f>IF(ISNUMBER(BE78),VLOOKUP(BE78,BF:BG,2,FALSE),"")</f>
        <v/>
      </c>
      <c r="BJ78" s="73" t="str">
        <f t="shared" si="109"/>
        <v/>
      </c>
      <c r="BK78" s="73">
        <f t="shared" si="110"/>
        <v>1</v>
      </c>
      <c r="BP78" s="114" t="str">
        <f>T78</f>
        <v/>
      </c>
      <c r="BQ78" s="114">
        <f>SUM(G78,G79,G80)</f>
        <v>0</v>
      </c>
      <c r="BR78" s="123">
        <f>SUM(M78,M79,M80)</f>
        <v>0</v>
      </c>
      <c r="BS78" s="123">
        <f>SUM(I78,I79,I80)</f>
        <v>0</v>
      </c>
      <c r="BT78" s="123" t="str">
        <f>Q78</f>
        <v/>
      </c>
      <c r="BU78" s="123" t="str">
        <f>O78</f>
        <v/>
      </c>
      <c r="BV78" s="123">
        <f>SUM(K78,K79,K80)</f>
        <v>0</v>
      </c>
      <c r="BW78" s="123" t="str">
        <f>S78</f>
        <v/>
      </c>
      <c r="BX78" s="126" t="str">
        <f>IF(ISNUMBER(T78),CONCATENATE(BP78+100,BQ78+100,BS78+100,BV78+100,BR78+100,BU78+100,BT78+100,BW78+100)+0,"")</f>
        <v/>
      </c>
      <c r="BY78" s="126" t="str">
        <f>IF(ISNUMBER(SMALL(BX:BX,ROW()-2)),SMALL(BX:BX,ROW()-2),"")</f>
        <v/>
      </c>
      <c r="BZ78" s="93" t="str">
        <f t="shared" si="111"/>
        <v/>
      </c>
      <c r="CA78" s="73">
        <f t="shared" si="112"/>
        <v>1</v>
      </c>
      <c r="CE78" s="72"/>
      <c r="CF78" s="72"/>
      <c r="CG78" s="72"/>
      <c r="CH78" s="84"/>
      <c r="CI78" s="84"/>
      <c r="CJ78" s="84"/>
      <c r="CK78" s="84"/>
      <c r="CL78" s="72" t="str">
        <f t="shared" si="113"/>
        <v xml:space="preserve"> </v>
      </c>
      <c r="CM78" s="72" t="str">
        <f t="shared" si="98"/>
        <v xml:space="preserve"> </v>
      </c>
      <c r="CN78" s="72" t="str">
        <f t="shared" si="99"/>
        <v xml:space="preserve"> </v>
      </c>
      <c r="CO78" s="72" t="str">
        <f t="shared" si="100"/>
        <v/>
      </c>
      <c r="CP78" s="72"/>
      <c r="CQ78" s="78" t="e">
        <f t="shared" si="114"/>
        <v>#VALUE!</v>
      </c>
      <c r="CR78" s="109" t="str">
        <f>VLOOKUP(P78,AT:AU,2,FALSE)</f>
        <v xml:space="preserve"> </v>
      </c>
      <c r="CS78" s="109" t="str">
        <f t="shared" ref="CS78" si="133">IF(ISNUMBER(N78),VLOOKUP(N78,AW:AX,2,FALSE),"")</f>
        <v/>
      </c>
      <c r="CT78" s="109" t="e">
        <f>CS78-1</f>
        <v>#VALUE!</v>
      </c>
      <c r="CU78" s="109" t="str">
        <f>IF(ISNUMBER(R78),BC78,"")</f>
        <v/>
      </c>
      <c r="CV78" s="79"/>
      <c r="CW78" s="79"/>
      <c r="CY78" s="132" t="str">
        <f>IF(ISNUMBER(N78),VLOOKUP(N78,DC:DD,2,FALSE),"")</f>
        <v/>
      </c>
      <c r="CZ78" s="95">
        <f t="shared" si="115"/>
        <v>0</v>
      </c>
      <c r="DA78" s="95">
        <f>IF(CZ78=0,CZ77,CZ78)</f>
        <v>0</v>
      </c>
      <c r="DC78" s="73">
        <f t="shared" si="116"/>
        <v>0</v>
      </c>
      <c r="DD78" s="73">
        <f t="shared" si="128"/>
        <v>0</v>
      </c>
    </row>
    <row r="79" spans="1:108" ht="12" customHeight="1">
      <c r="A79" s="15"/>
      <c r="B79" s="13" t="str">
        <f t="shared" si="88"/>
        <v/>
      </c>
      <c r="C79" s="27" t="str">
        <f>CONCATENATE(B80,"B")</f>
        <v>26B</v>
      </c>
      <c r="D79" s="52"/>
      <c r="E79" s="127"/>
      <c r="F79" s="35"/>
      <c r="G79" s="8" t="str">
        <f t="shared" si="89"/>
        <v/>
      </c>
      <c r="H79" s="35"/>
      <c r="I79" s="8" t="str">
        <f t="shared" si="101"/>
        <v/>
      </c>
      <c r="J79" s="40"/>
      <c r="K79" s="49" t="str">
        <f t="shared" si="90"/>
        <v/>
      </c>
      <c r="L79" s="35"/>
      <c r="M79" s="29" t="str">
        <f t="shared" si="91"/>
        <v/>
      </c>
      <c r="N79" s="121"/>
      <c r="O79" s="117"/>
      <c r="P79" s="121"/>
      <c r="Q79" s="122"/>
      <c r="R79" s="121"/>
      <c r="S79" s="122"/>
      <c r="T79" s="117"/>
      <c r="U79" s="120"/>
      <c r="V79" s="19" t="str">
        <f t="shared" si="102"/>
        <v/>
      </c>
      <c r="W79" s="20" t="str">
        <f t="shared" si="130"/>
        <v/>
      </c>
      <c r="X79" s="60"/>
      <c r="Y79" s="60"/>
      <c r="Z79" s="71" t="str">
        <f t="shared" si="117"/>
        <v/>
      </c>
      <c r="AA79" s="71" t="str">
        <f t="shared" si="103"/>
        <v/>
      </c>
      <c r="AB79" s="91" t="str">
        <f t="shared" si="118"/>
        <v/>
      </c>
      <c r="AC79" s="92" t="str">
        <f t="shared" si="119"/>
        <v/>
      </c>
      <c r="AD79" s="93" t="str">
        <f t="shared" si="104"/>
        <v/>
      </c>
      <c r="AE79" s="93" t="str">
        <f t="shared" si="120"/>
        <v/>
      </c>
      <c r="AF79" s="73">
        <f t="shared" si="121"/>
        <v>1</v>
      </c>
      <c r="AI79" s="73" t="str">
        <f t="shared" si="92"/>
        <v/>
      </c>
      <c r="AJ79" s="73">
        <f t="shared" si="105"/>
        <v>1</v>
      </c>
      <c r="AK79" s="73" t="str">
        <f t="shared" si="106"/>
        <v/>
      </c>
      <c r="AL79" s="73">
        <f t="shared" si="122"/>
        <v>1</v>
      </c>
      <c r="AN79" s="73" t="str">
        <f t="shared" si="93"/>
        <v/>
      </c>
      <c r="AO79" s="73">
        <f t="shared" si="123"/>
        <v>1</v>
      </c>
      <c r="AQ79" s="73" t="str">
        <f t="shared" si="94"/>
        <v/>
      </c>
      <c r="AR79" s="73">
        <f t="shared" si="124"/>
        <v>0</v>
      </c>
      <c r="AT79" s="73" t="str">
        <f t="shared" si="95"/>
        <v/>
      </c>
      <c r="AU79" s="73">
        <f t="shared" si="125"/>
        <v>1</v>
      </c>
      <c r="AW79" s="73" t="str">
        <f t="shared" si="96"/>
        <v/>
      </c>
      <c r="AX79" s="73">
        <f t="shared" si="126"/>
        <v>1</v>
      </c>
      <c r="AZ79" s="115"/>
      <c r="BA79" s="74" t="str">
        <f t="shared" si="97"/>
        <v/>
      </c>
      <c r="BC79" s="114"/>
      <c r="BD79" s="94"/>
      <c r="BE79" s="114"/>
      <c r="BF79" s="73" t="str">
        <f t="shared" si="107"/>
        <v/>
      </c>
      <c r="BG79" s="73">
        <f t="shared" si="108"/>
        <v>1</v>
      </c>
      <c r="BH79" s="114"/>
      <c r="BJ79" s="73" t="str">
        <f t="shared" si="109"/>
        <v/>
      </c>
      <c r="BK79" s="73">
        <f t="shared" si="110"/>
        <v>1</v>
      </c>
      <c r="BP79" s="114"/>
      <c r="BQ79" s="114"/>
      <c r="BR79" s="114"/>
      <c r="BS79" s="114"/>
      <c r="BT79" s="114"/>
      <c r="BU79" s="114"/>
      <c r="BV79" s="114"/>
      <c r="BW79" s="114"/>
      <c r="BX79" s="126"/>
      <c r="BY79" s="126"/>
      <c r="BZ79" s="93" t="str">
        <f t="shared" si="111"/>
        <v/>
      </c>
      <c r="CA79" s="73">
        <f t="shared" si="112"/>
        <v>1</v>
      </c>
      <c r="CE79" s="72"/>
      <c r="CF79" s="72"/>
      <c r="CG79" s="72"/>
      <c r="CH79" s="84"/>
      <c r="CI79" s="84"/>
      <c r="CJ79" s="84"/>
      <c r="CK79" s="84"/>
      <c r="CL79" s="72" t="str">
        <f t="shared" si="113"/>
        <v xml:space="preserve"> </v>
      </c>
      <c r="CM79" s="72" t="str">
        <f t="shared" si="98"/>
        <v xml:space="preserve"> </v>
      </c>
      <c r="CN79" s="72" t="str">
        <f t="shared" si="99"/>
        <v xml:space="preserve"> </v>
      </c>
      <c r="CO79" s="72" t="str">
        <f t="shared" si="100"/>
        <v/>
      </c>
      <c r="CP79" s="72"/>
      <c r="CQ79" s="78" t="e">
        <f t="shared" si="114"/>
        <v>#VALUE!</v>
      </c>
      <c r="CR79" s="109"/>
      <c r="CS79" s="109"/>
      <c r="CT79" s="109"/>
      <c r="CU79" s="109"/>
      <c r="CV79" s="79"/>
      <c r="CW79" s="79"/>
      <c r="CY79" s="132"/>
      <c r="CZ79" s="95">
        <f t="shared" si="115"/>
        <v>0</v>
      </c>
      <c r="DA79" s="95">
        <f>IF(CZ79=0,CZ77,CZ79)</f>
        <v>0</v>
      </c>
      <c r="DC79" s="73">
        <f t="shared" si="116"/>
        <v>0</v>
      </c>
      <c r="DD79" s="73">
        <f t="shared" si="128"/>
        <v>0</v>
      </c>
    </row>
    <row r="80" spans="1:108" ht="12" customHeight="1">
      <c r="A80" s="15"/>
      <c r="B80" s="13">
        <f t="shared" si="88"/>
        <v>26</v>
      </c>
      <c r="C80" s="27" t="str">
        <f>CONCATENATE(B80,"C")</f>
        <v>26C</v>
      </c>
      <c r="D80" s="52"/>
      <c r="E80" s="127"/>
      <c r="F80" s="35"/>
      <c r="G80" s="8" t="str">
        <f t="shared" si="89"/>
        <v/>
      </c>
      <c r="H80" s="35"/>
      <c r="I80" s="8" t="str">
        <f t="shared" si="101"/>
        <v/>
      </c>
      <c r="J80" s="40"/>
      <c r="K80" s="49" t="str">
        <f t="shared" si="90"/>
        <v/>
      </c>
      <c r="L80" s="35"/>
      <c r="M80" s="29" t="str">
        <f t="shared" si="91"/>
        <v/>
      </c>
      <c r="N80" s="121"/>
      <c r="O80" s="117"/>
      <c r="P80" s="121"/>
      <c r="Q80" s="122"/>
      <c r="R80" s="121"/>
      <c r="S80" s="122"/>
      <c r="T80" s="117"/>
      <c r="U80" s="120"/>
      <c r="V80" s="19" t="str">
        <f t="shared" si="102"/>
        <v/>
      </c>
      <c r="W80" s="20" t="str">
        <f t="shared" si="130"/>
        <v/>
      </c>
      <c r="X80" s="60"/>
      <c r="Y80" s="60"/>
      <c r="Z80" s="71" t="str">
        <f t="shared" si="117"/>
        <v/>
      </c>
      <c r="AA80" s="71" t="str">
        <f t="shared" si="103"/>
        <v/>
      </c>
      <c r="AB80" s="91" t="str">
        <f t="shared" si="118"/>
        <v/>
      </c>
      <c r="AC80" s="92" t="str">
        <f t="shared" si="119"/>
        <v/>
      </c>
      <c r="AD80" s="93" t="str">
        <f t="shared" si="104"/>
        <v/>
      </c>
      <c r="AE80" s="93" t="str">
        <f t="shared" si="120"/>
        <v/>
      </c>
      <c r="AF80" s="73">
        <f t="shared" si="121"/>
        <v>1</v>
      </c>
      <c r="AI80" s="73" t="str">
        <f t="shared" si="92"/>
        <v/>
      </c>
      <c r="AJ80" s="73">
        <f t="shared" si="105"/>
        <v>1</v>
      </c>
      <c r="AK80" s="73" t="str">
        <f t="shared" si="106"/>
        <v/>
      </c>
      <c r="AL80" s="73">
        <f t="shared" si="122"/>
        <v>1</v>
      </c>
      <c r="AN80" s="73" t="str">
        <f t="shared" si="93"/>
        <v/>
      </c>
      <c r="AO80" s="73">
        <f t="shared" si="123"/>
        <v>1</v>
      </c>
      <c r="AQ80" s="73" t="str">
        <f t="shared" si="94"/>
        <v/>
      </c>
      <c r="AR80" s="73">
        <f t="shared" si="124"/>
        <v>0</v>
      </c>
      <c r="AT80" s="73" t="str">
        <f t="shared" si="95"/>
        <v/>
      </c>
      <c r="AU80" s="73">
        <f t="shared" si="125"/>
        <v>1</v>
      </c>
      <c r="AW80" s="73" t="str">
        <f t="shared" si="96"/>
        <v/>
      </c>
      <c r="AX80" s="73">
        <f t="shared" si="126"/>
        <v>1</v>
      </c>
      <c r="AZ80" s="115"/>
      <c r="BA80" s="74" t="str">
        <f t="shared" si="97"/>
        <v/>
      </c>
      <c r="BC80" s="114"/>
      <c r="BD80" s="94"/>
      <c r="BE80" s="114"/>
      <c r="BF80" s="73" t="str">
        <f t="shared" si="107"/>
        <v/>
      </c>
      <c r="BG80" s="73">
        <f t="shared" si="108"/>
        <v>1</v>
      </c>
      <c r="BH80" s="114"/>
      <c r="BJ80" s="73" t="str">
        <f t="shared" si="109"/>
        <v/>
      </c>
      <c r="BK80" s="73">
        <f t="shared" si="110"/>
        <v>1</v>
      </c>
      <c r="BP80" s="114"/>
      <c r="BQ80" s="114"/>
      <c r="BR80" s="114"/>
      <c r="BS80" s="114"/>
      <c r="BT80" s="114"/>
      <c r="BU80" s="114"/>
      <c r="BV80" s="114"/>
      <c r="BW80" s="114"/>
      <c r="BX80" s="126"/>
      <c r="BY80" s="126"/>
      <c r="BZ80" s="93" t="str">
        <f t="shared" si="111"/>
        <v/>
      </c>
      <c r="CA80" s="73">
        <f t="shared" si="112"/>
        <v>1</v>
      </c>
      <c r="CE80" s="72"/>
      <c r="CF80" s="72"/>
      <c r="CG80" s="72"/>
      <c r="CH80" s="84"/>
      <c r="CI80" s="84"/>
      <c r="CJ80" s="84"/>
      <c r="CK80" s="84"/>
      <c r="CL80" s="72" t="str">
        <f t="shared" si="113"/>
        <v xml:space="preserve"> </v>
      </c>
      <c r="CM80" s="72" t="str">
        <f t="shared" si="98"/>
        <v xml:space="preserve"> </v>
      </c>
      <c r="CN80" s="72" t="str">
        <f t="shared" si="99"/>
        <v xml:space="preserve"> </v>
      </c>
      <c r="CO80" s="72" t="str">
        <f t="shared" si="100"/>
        <v/>
      </c>
      <c r="CP80" s="72"/>
      <c r="CQ80" s="78" t="e">
        <f t="shared" si="114"/>
        <v>#VALUE!</v>
      </c>
      <c r="CR80" s="109"/>
      <c r="CS80" s="109"/>
      <c r="CT80" s="109"/>
      <c r="CU80" s="109"/>
      <c r="CV80" s="79"/>
      <c r="CW80" s="79"/>
      <c r="CY80" s="132"/>
      <c r="CZ80" s="95">
        <f t="shared" si="115"/>
        <v>0</v>
      </c>
      <c r="DA80" s="95">
        <f>IF(CZ80=0,,CZ80)</f>
        <v>0</v>
      </c>
      <c r="DC80" s="73">
        <f t="shared" si="116"/>
        <v>0</v>
      </c>
      <c r="DD80" s="73">
        <f t="shared" si="128"/>
        <v>0</v>
      </c>
    </row>
    <row r="81" spans="1:108" ht="12" customHeight="1">
      <c r="A81" s="15"/>
      <c r="B81" s="13" t="str">
        <f t="shared" si="88"/>
        <v/>
      </c>
      <c r="C81" s="27" t="str">
        <f>CONCATENATE(B83,"A")</f>
        <v>27A</v>
      </c>
      <c r="D81" s="52"/>
      <c r="E81" s="127"/>
      <c r="F81" s="35"/>
      <c r="G81" s="8" t="str">
        <f t="shared" si="89"/>
        <v/>
      </c>
      <c r="H81" s="35"/>
      <c r="I81" s="8" t="str">
        <f t="shared" si="101"/>
        <v/>
      </c>
      <c r="J81" s="40"/>
      <c r="K81" s="49" t="str">
        <f t="shared" si="90"/>
        <v/>
      </c>
      <c r="L81" s="35"/>
      <c r="M81" s="29" t="str">
        <f t="shared" si="91"/>
        <v/>
      </c>
      <c r="N81" s="121"/>
      <c r="O81" s="117" t="str">
        <f t="shared" si="131"/>
        <v/>
      </c>
      <c r="P81" s="121"/>
      <c r="Q81" s="117" t="str">
        <f>IF(ISBLANK(P81),"",IF(P81=0,$CJ$2,CR81))</f>
        <v/>
      </c>
      <c r="R81" s="121"/>
      <c r="S81" s="122" t="str">
        <f>IF(ISBLANK(R81),"",IF(R81=0,$CM$2,CU81))</f>
        <v/>
      </c>
      <c r="T81" s="117" t="str">
        <f t="shared" si="52"/>
        <v/>
      </c>
      <c r="U81" s="120" t="str">
        <f>IF(ISNUMBER(T81),VLOOKUP(BX81,BZ:CA,2,FALSE),"")</f>
        <v/>
      </c>
      <c r="V81" s="19" t="str">
        <f t="shared" si="102"/>
        <v/>
      </c>
      <c r="W81" s="9" t="str">
        <f t="shared" si="130"/>
        <v/>
      </c>
      <c r="X81" s="60"/>
      <c r="Y81" s="60"/>
      <c r="Z81" s="71" t="str">
        <f t="shared" si="117"/>
        <v/>
      </c>
      <c r="AA81" s="71" t="str">
        <f t="shared" si="103"/>
        <v/>
      </c>
      <c r="AB81" s="91" t="str">
        <f t="shared" si="118"/>
        <v/>
      </c>
      <c r="AC81" s="92" t="str">
        <f t="shared" si="119"/>
        <v/>
      </c>
      <c r="AD81" s="93" t="str">
        <f t="shared" si="104"/>
        <v/>
      </c>
      <c r="AE81" s="93" t="str">
        <f t="shared" si="120"/>
        <v/>
      </c>
      <c r="AF81" s="73">
        <f t="shared" si="121"/>
        <v>1</v>
      </c>
      <c r="AI81" s="73" t="str">
        <f t="shared" si="92"/>
        <v/>
      </c>
      <c r="AJ81" s="73">
        <f t="shared" si="105"/>
        <v>1</v>
      </c>
      <c r="AK81" s="73" t="str">
        <f t="shared" si="106"/>
        <v/>
      </c>
      <c r="AL81" s="73">
        <f t="shared" si="122"/>
        <v>1</v>
      </c>
      <c r="AN81" s="73" t="str">
        <f t="shared" si="93"/>
        <v/>
      </c>
      <c r="AO81" s="73">
        <f t="shared" si="123"/>
        <v>1</v>
      </c>
      <c r="AQ81" s="73" t="str">
        <f t="shared" si="94"/>
        <v/>
      </c>
      <c r="AR81" s="73">
        <f t="shared" si="124"/>
        <v>0</v>
      </c>
      <c r="AT81" s="73" t="str">
        <f t="shared" si="95"/>
        <v/>
      </c>
      <c r="AU81" s="73">
        <f t="shared" si="125"/>
        <v>1</v>
      </c>
      <c r="AW81" s="73" t="str">
        <f t="shared" si="96"/>
        <v/>
      </c>
      <c r="AX81" s="73">
        <f t="shared" si="126"/>
        <v>1</v>
      </c>
      <c r="AZ81" s="115">
        <f>IF(R81,R81+0,)</f>
        <v>0</v>
      </c>
      <c r="BA81" s="74" t="str">
        <f t="shared" si="97"/>
        <v/>
      </c>
      <c r="BC81" s="114">
        <f>IF(ISNUMBER(AZ81),VLOOKUP(AZ81,BA:BB,2,FALSE),"")</f>
        <v>1</v>
      </c>
      <c r="BD81" s="94"/>
      <c r="BE81" s="114" t="str">
        <f>T81</f>
        <v/>
      </c>
      <c r="BF81" s="73" t="str">
        <f t="shared" si="107"/>
        <v/>
      </c>
      <c r="BG81" s="73">
        <f t="shared" si="108"/>
        <v>1</v>
      </c>
      <c r="BH81" s="114" t="str">
        <f>IF(ISNUMBER(BE81),VLOOKUP(BE81,BF:BG,2,FALSE),"")</f>
        <v/>
      </c>
      <c r="BJ81" s="73" t="str">
        <f t="shared" si="109"/>
        <v/>
      </c>
      <c r="BK81" s="73">
        <f t="shared" si="110"/>
        <v>1</v>
      </c>
      <c r="BP81" s="114" t="str">
        <f>T81</f>
        <v/>
      </c>
      <c r="BQ81" s="114">
        <f>SUM(G81,G82,G83)</f>
        <v>0</v>
      </c>
      <c r="BR81" s="123">
        <f>SUM(M81,M82,M83)</f>
        <v>0</v>
      </c>
      <c r="BS81" s="123">
        <f>SUM(I81,I82,I83)</f>
        <v>0</v>
      </c>
      <c r="BT81" s="123" t="str">
        <f>Q81</f>
        <v/>
      </c>
      <c r="BU81" s="123" t="str">
        <f>O81</f>
        <v/>
      </c>
      <c r="BV81" s="123">
        <f>SUM(K81,K82,K83)</f>
        <v>0</v>
      </c>
      <c r="BW81" s="123" t="str">
        <f>S81</f>
        <v/>
      </c>
      <c r="BX81" s="126" t="str">
        <f>IF(ISNUMBER(T81),CONCATENATE(BP81+100,BQ81+100,BS81+100,BV81+100,BR81+100,BU81+100,BT81+100,BW81+100)+0,"")</f>
        <v/>
      </c>
      <c r="BY81" s="126" t="str">
        <f>IF(ISNUMBER(SMALL(BX:BX,ROW()-2)),SMALL(BX:BX,ROW()-2),"")</f>
        <v/>
      </c>
      <c r="BZ81" s="93" t="str">
        <f t="shared" si="111"/>
        <v/>
      </c>
      <c r="CA81" s="73">
        <f t="shared" si="112"/>
        <v>1</v>
      </c>
      <c r="CE81" s="72"/>
      <c r="CF81" s="72"/>
      <c r="CG81" s="72"/>
      <c r="CH81" s="84"/>
      <c r="CI81" s="84"/>
      <c r="CJ81" s="84"/>
      <c r="CK81" s="84"/>
      <c r="CL81" s="72" t="str">
        <f t="shared" si="113"/>
        <v xml:space="preserve"> </v>
      </c>
      <c r="CM81" s="72" t="str">
        <f t="shared" si="98"/>
        <v xml:space="preserve"> </v>
      </c>
      <c r="CN81" s="72" t="str">
        <f t="shared" si="99"/>
        <v xml:space="preserve"> </v>
      </c>
      <c r="CO81" s="72" t="str">
        <f t="shared" si="100"/>
        <v/>
      </c>
      <c r="CP81" s="72"/>
      <c r="CQ81" s="78" t="e">
        <f t="shared" si="114"/>
        <v>#VALUE!</v>
      </c>
      <c r="CR81" s="109" t="str">
        <f>VLOOKUP(P81,AT:AU,2,FALSE)</f>
        <v xml:space="preserve"> </v>
      </c>
      <c r="CS81" s="109" t="str">
        <f t="shared" ref="CS81" si="134">IF(ISNUMBER(N81),VLOOKUP(N81,AW:AX,2,FALSE),"")</f>
        <v/>
      </c>
      <c r="CT81" s="109" t="e">
        <f>CS81-1</f>
        <v>#VALUE!</v>
      </c>
      <c r="CU81" s="109" t="str">
        <f>IF(ISNUMBER(R81),BC81,"")</f>
        <v/>
      </c>
      <c r="CV81" s="79"/>
      <c r="CW81" s="79"/>
      <c r="CY81" s="132" t="str">
        <f>IF(ISNUMBER(N81),VLOOKUP(N81,DC:DD,2,FALSE),"")</f>
        <v/>
      </c>
      <c r="CZ81" s="95">
        <f t="shared" si="115"/>
        <v>0</v>
      </c>
      <c r="DA81" s="95">
        <f>IF(CZ81=0,CZ80,CZ81)</f>
        <v>0</v>
      </c>
      <c r="DC81" s="73">
        <f t="shared" si="116"/>
        <v>0</v>
      </c>
      <c r="DD81" s="73">
        <f t="shared" si="128"/>
        <v>0</v>
      </c>
    </row>
    <row r="82" spans="1:108" ht="12" customHeight="1">
      <c r="A82" s="15"/>
      <c r="B82" s="13" t="str">
        <f t="shared" si="88"/>
        <v/>
      </c>
      <c r="C82" s="27" t="str">
        <f>CONCATENATE(B83,"B")</f>
        <v>27B</v>
      </c>
      <c r="D82" s="52"/>
      <c r="E82" s="127"/>
      <c r="F82" s="35"/>
      <c r="G82" s="8" t="str">
        <f t="shared" si="89"/>
        <v/>
      </c>
      <c r="H82" s="35"/>
      <c r="I82" s="8" t="str">
        <f t="shared" si="101"/>
        <v/>
      </c>
      <c r="J82" s="40"/>
      <c r="K82" s="49" t="str">
        <f t="shared" si="90"/>
        <v/>
      </c>
      <c r="L82" s="35"/>
      <c r="M82" s="29" t="str">
        <f t="shared" si="91"/>
        <v/>
      </c>
      <c r="N82" s="121"/>
      <c r="O82" s="117"/>
      <c r="P82" s="121"/>
      <c r="Q82" s="117"/>
      <c r="R82" s="121"/>
      <c r="S82" s="122"/>
      <c r="T82" s="117"/>
      <c r="U82" s="120"/>
      <c r="V82" s="19" t="str">
        <f t="shared" si="102"/>
        <v/>
      </c>
      <c r="W82" s="9" t="str">
        <f t="shared" si="130"/>
        <v/>
      </c>
      <c r="X82" s="60"/>
      <c r="Y82" s="60"/>
      <c r="Z82" s="71" t="str">
        <f t="shared" si="117"/>
        <v/>
      </c>
      <c r="AA82" s="71" t="str">
        <f t="shared" si="103"/>
        <v/>
      </c>
      <c r="AB82" s="91" t="str">
        <f t="shared" si="118"/>
        <v/>
      </c>
      <c r="AC82" s="92" t="str">
        <f t="shared" si="119"/>
        <v/>
      </c>
      <c r="AD82" s="93" t="str">
        <f t="shared" si="104"/>
        <v/>
      </c>
      <c r="AE82" s="93" t="str">
        <f t="shared" si="120"/>
        <v/>
      </c>
      <c r="AF82" s="73">
        <f t="shared" si="121"/>
        <v>1</v>
      </c>
      <c r="AI82" s="73" t="str">
        <f t="shared" si="92"/>
        <v/>
      </c>
      <c r="AJ82" s="73">
        <f t="shared" si="105"/>
        <v>1</v>
      </c>
      <c r="AK82" s="73" t="str">
        <f t="shared" si="106"/>
        <v/>
      </c>
      <c r="AL82" s="73">
        <f t="shared" si="122"/>
        <v>1</v>
      </c>
      <c r="AN82" s="73" t="str">
        <f t="shared" si="93"/>
        <v/>
      </c>
      <c r="AO82" s="73">
        <f t="shared" si="123"/>
        <v>1</v>
      </c>
      <c r="AQ82" s="73" t="str">
        <f t="shared" si="94"/>
        <v/>
      </c>
      <c r="AR82" s="73">
        <f t="shared" si="124"/>
        <v>0</v>
      </c>
      <c r="AT82" s="73" t="str">
        <f t="shared" si="95"/>
        <v/>
      </c>
      <c r="AU82" s="73">
        <f t="shared" si="125"/>
        <v>1</v>
      </c>
      <c r="AW82" s="73" t="str">
        <f t="shared" si="96"/>
        <v/>
      </c>
      <c r="AX82" s="73">
        <f t="shared" si="126"/>
        <v>1</v>
      </c>
      <c r="AZ82" s="115"/>
      <c r="BA82" s="74" t="str">
        <f t="shared" si="97"/>
        <v/>
      </c>
      <c r="BC82" s="114"/>
      <c r="BD82" s="94"/>
      <c r="BE82" s="114"/>
      <c r="BF82" s="73" t="str">
        <f t="shared" si="107"/>
        <v/>
      </c>
      <c r="BG82" s="73">
        <f t="shared" si="108"/>
        <v>1</v>
      </c>
      <c r="BH82" s="114"/>
      <c r="BJ82" s="73" t="str">
        <f t="shared" si="109"/>
        <v/>
      </c>
      <c r="BK82" s="73">
        <f t="shared" si="110"/>
        <v>1</v>
      </c>
      <c r="BP82" s="114"/>
      <c r="BQ82" s="114"/>
      <c r="BR82" s="114"/>
      <c r="BS82" s="114"/>
      <c r="BT82" s="114"/>
      <c r="BU82" s="114"/>
      <c r="BV82" s="114"/>
      <c r="BW82" s="114"/>
      <c r="BX82" s="126"/>
      <c r="BY82" s="126"/>
      <c r="BZ82" s="93" t="str">
        <f t="shared" si="111"/>
        <v/>
      </c>
      <c r="CA82" s="73">
        <f t="shared" si="112"/>
        <v>1</v>
      </c>
      <c r="CE82" s="72"/>
      <c r="CF82" s="72"/>
      <c r="CG82" s="72"/>
      <c r="CH82" s="84"/>
      <c r="CI82" s="84"/>
      <c r="CJ82" s="84"/>
      <c r="CK82" s="84"/>
      <c r="CL82" s="72" t="str">
        <f t="shared" si="113"/>
        <v xml:space="preserve"> </v>
      </c>
      <c r="CM82" s="72" t="str">
        <f t="shared" si="98"/>
        <v xml:space="preserve"> </v>
      </c>
      <c r="CN82" s="72" t="str">
        <f t="shared" si="99"/>
        <v xml:space="preserve"> </v>
      </c>
      <c r="CO82" s="72" t="str">
        <f t="shared" si="100"/>
        <v/>
      </c>
      <c r="CP82" s="72"/>
      <c r="CQ82" s="78" t="e">
        <f t="shared" si="114"/>
        <v>#VALUE!</v>
      </c>
      <c r="CR82" s="109"/>
      <c r="CS82" s="109"/>
      <c r="CT82" s="109"/>
      <c r="CU82" s="109"/>
      <c r="CV82" s="79"/>
      <c r="CW82" s="79"/>
      <c r="CY82" s="132"/>
      <c r="CZ82" s="95">
        <f t="shared" si="115"/>
        <v>0</v>
      </c>
      <c r="DA82" s="95">
        <f>IF(CZ82=0,,CZ82)</f>
        <v>0</v>
      </c>
      <c r="DC82" s="73">
        <f t="shared" si="116"/>
        <v>0</v>
      </c>
      <c r="DD82" s="73">
        <f t="shared" si="128"/>
        <v>0</v>
      </c>
    </row>
    <row r="83" spans="1:108" ht="12" customHeight="1">
      <c r="A83" s="15"/>
      <c r="B83" s="13">
        <f t="shared" si="88"/>
        <v>27</v>
      </c>
      <c r="C83" s="27" t="str">
        <f>CONCATENATE(B83,"C")</f>
        <v>27C</v>
      </c>
      <c r="D83" s="52"/>
      <c r="E83" s="127"/>
      <c r="F83" s="35"/>
      <c r="G83" s="8" t="str">
        <f t="shared" si="89"/>
        <v/>
      </c>
      <c r="H83" s="35"/>
      <c r="I83" s="8" t="str">
        <f t="shared" si="101"/>
        <v/>
      </c>
      <c r="J83" s="40"/>
      <c r="K83" s="49" t="str">
        <f t="shared" si="90"/>
        <v/>
      </c>
      <c r="L83" s="35"/>
      <c r="M83" s="29" t="str">
        <f t="shared" si="91"/>
        <v/>
      </c>
      <c r="N83" s="121"/>
      <c r="O83" s="117"/>
      <c r="P83" s="121"/>
      <c r="Q83" s="117"/>
      <c r="R83" s="121"/>
      <c r="S83" s="122"/>
      <c r="T83" s="117"/>
      <c r="U83" s="120"/>
      <c r="V83" s="19" t="str">
        <f t="shared" si="102"/>
        <v/>
      </c>
      <c r="W83" s="9" t="str">
        <f t="shared" si="130"/>
        <v/>
      </c>
      <c r="X83" s="60"/>
      <c r="Y83" s="60"/>
      <c r="Z83" s="71" t="str">
        <f t="shared" si="117"/>
        <v/>
      </c>
      <c r="AA83" s="71" t="str">
        <f t="shared" si="103"/>
        <v/>
      </c>
      <c r="AB83" s="91" t="str">
        <f t="shared" si="118"/>
        <v/>
      </c>
      <c r="AC83" s="92" t="str">
        <f t="shared" si="119"/>
        <v/>
      </c>
      <c r="AD83" s="93" t="str">
        <f t="shared" si="104"/>
        <v/>
      </c>
      <c r="AE83" s="93" t="str">
        <f t="shared" si="120"/>
        <v/>
      </c>
      <c r="AF83" s="73">
        <f t="shared" si="121"/>
        <v>1</v>
      </c>
      <c r="AI83" s="73" t="str">
        <f t="shared" si="92"/>
        <v/>
      </c>
      <c r="AJ83" s="73">
        <f t="shared" si="105"/>
        <v>1</v>
      </c>
      <c r="AK83" s="73" t="str">
        <f t="shared" si="106"/>
        <v/>
      </c>
      <c r="AL83" s="73">
        <f t="shared" si="122"/>
        <v>1</v>
      </c>
      <c r="AN83" s="73" t="str">
        <f t="shared" si="93"/>
        <v/>
      </c>
      <c r="AO83" s="73">
        <f t="shared" si="123"/>
        <v>1</v>
      </c>
      <c r="AQ83" s="73" t="str">
        <f t="shared" si="94"/>
        <v/>
      </c>
      <c r="AR83" s="73">
        <f t="shared" si="124"/>
        <v>0</v>
      </c>
      <c r="AT83" s="73" t="str">
        <f t="shared" si="95"/>
        <v/>
      </c>
      <c r="AU83" s="73">
        <f t="shared" si="125"/>
        <v>1</v>
      </c>
      <c r="AW83" s="73" t="str">
        <f t="shared" si="96"/>
        <v/>
      </c>
      <c r="AX83" s="73">
        <f t="shared" si="126"/>
        <v>1</v>
      </c>
      <c r="AZ83" s="115"/>
      <c r="BA83" s="74" t="str">
        <f t="shared" si="97"/>
        <v/>
      </c>
      <c r="BC83" s="114"/>
      <c r="BD83" s="94"/>
      <c r="BE83" s="114"/>
      <c r="BF83" s="73" t="str">
        <f t="shared" si="107"/>
        <v/>
      </c>
      <c r="BG83" s="73">
        <f t="shared" si="108"/>
        <v>1</v>
      </c>
      <c r="BH83" s="114"/>
      <c r="BJ83" s="73" t="str">
        <f t="shared" si="109"/>
        <v/>
      </c>
      <c r="BK83" s="73">
        <f t="shared" si="110"/>
        <v>1</v>
      </c>
      <c r="BP83" s="114"/>
      <c r="BQ83" s="114"/>
      <c r="BR83" s="114"/>
      <c r="BS83" s="114"/>
      <c r="BT83" s="114"/>
      <c r="BU83" s="114"/>
      <c r="BV83" s="114"/>
      <c r="BW83" s="114"/>
      <c r="BX83" s="126"/>
      <c r="BY83" s="126"/>
      <c r="BZ83" s="93" t="str">
        <f t="shared" si="111"/>
        <v/>
      </c>
      <c r="CA83" s="73">
        <f t="shared" si="112"/>
        <v>1</v>
      </c>
      <c r="CE83" s="72"/>
      <c r="CF83" s="72"/>
      <c r="CG83" s="72"/>
      <c r="CH83" s="84"/>
      <c r="CI83" s="84"/>
      <c r="CJ83" s="84"/>
      <c r="CK83" s="84"/>
      <c r="CL83" s="72" t="str">
        <f t="shared" si="113"/>
        <v xml:space="preserve"> </v>
      </c>
      <c r="CM83" s="72" t="str">
        <f t="shared" si="98"/>
        <v xml:space="preserve"> </v>
      </c>
      <c r="CN83" s="72" t="str">
        <f t="shared" si="99"/>
        <v xml:space="preserve"> </v>
      </c>
      <c r="CO83" s="72" t="str">
        <f t="shared" si="100"/>
        <v/>
      </c>
      <c r="CP83" s="72"/>
      <c r="CQ83" s="78" t="e">
        <f t="shared" si="114"/>
        <v>#VALUE!</v>
      </c>
      <c r="CR83" s="109"/>
      <c r="CS83" s="109"/>
      <c r="CT83" s="109"/>
      <c r="CU83" s="109"/>
      <c r="CV83" s="79"/>
      <c r="CW83" s="79"/>
      <c r="CY83" s="132"/>
      <c r="CZ83" s="95">
        <f t="shared" si="115"/>
        <v>0</v>
      </c>
      <c r="DA83" s="95">
        <f>IF(CZ83=0,CZ82,CZ83)</f>
        <v>0</v>
      </c>
      <c r="DC83" s="73">
        <f t="shared" si="116"/>
        <v>0</v>
      </c>
      <c r="DD83" s="73">
        <f t="shared" si="128"/>
        <v>0</v>
      </c>
    </row>
    <row r="84" spans="1:108" ht="12" customHeight="1">
      <c r="A84" s="15"/>
      <c r="B84" s="13" t="str">
        <f t="shared" si="88"/>
        <v/>
      </c>
      <c r="C84" s="27" t="str">
        <f>CONCATENATE(B86,"A")</f>
        <v>28A</v>
      </c>
      <c r="D84" s="52"/>
      <c r="E84" s="127"/>
      <c r="F84" s="35"/>
      <c r="G84" s="8" t="str">
        <f t="shared" si="89"/>
        <v/>
      </c>
      <c r="H84" s="35"/>
      <c r="I84" s="8" t="str">
        <f t="shared" si="101"/>
        <v/>
      </c>
      <c r="J84" s="40"/>
      <c r="K84" s="49" t="str">
        <f t="shared" si="90"/>
        <v/>
      </c>
      <c r="L84" s="35"/>
      <c r="M84" s="29" t="str">
        <f t="shared" si="91"/>
        <v/>
      </c>
      <c r="N84" s="121"/>
      <c r="O84" s="117" t="str">
        <f t="shared" si="131"/>
        <v/>
      </c>
      <c r="P84" s="121"/>
      <c r="Q84" s="117" t="str">
        <f>IF(ISBLANK(P84),"",IF(P84=0,$CJ$2,CR84))</f>
        <v/>
      </c>
      <c r="R84" s="121"/>
      <c r="S84" s="122" t="str">
        <f>IF(ISBLANK(R84),"",IF(R84=0,$CM$2,CU84))</f>
        <v/>
      </c>
      <c r="T84" s="117" t="str">
        <f t="shared" ref="T84:T147" si="135">IF(ISNUMBER(Q84),IF(ISNUMBER(O84),IF(ISNUMBER(S84),S84+O84+Q84+G84+G85+G86+I84+I85+I86+K84+K85+K86+M84+M85+M86,""),""),"")</f>
        <v/>
      </c>
      <c r="U84" s="120" t="str">
        <f>IF(ISNUMBER(T84),VLOOKUP(BX84,BZ:CA,2,FALSE),"")</f>
        <v/>
      </c>
      <c r="V84" s="19" t="str">
        <f t="shared" si="102"/>
        <v/>
      </c>
      <c r="W84" s="20" t="str">
        <f t="shared" si="130"/>
        <v/>
      </c>
      <c r="X84" s="60"/>
      <c r="Y84" s="60"/>
      <c r="Z84" s="71" t="str">
        <f t="shared" si="117"/>
        <v/>
      </c>
      <c r="AA84" s="71" t="str">
        <f t="shared" si="103"/>
        <v/>
      </c>
      <c r="AB84" s="91" t="str">
        <f t="shared" si="118"/>
        <v/>
      </c>
      <c r="AC84" s="92" t="str">
        <f t="shared" si="119"/>
        <v/>
      </c>
      <c r="AD84" s="93" t="str">
        <f t="shared" si="104"/>
        <v/>
      </c>
      <c r="AE84" s="93" t="str">
        <f t="shared" si="120"/>
        <v/>
      </c>
      <c r="AF84" s="73">
        <f t="shared" si="121"/>
        <v>1</v>
      </c>
      <c r="AI84" s="73" t="str">
        <f t="shared" si="92"/>
        <v/>
      </c>
      <c r="AJ84" s="73">
        <f t="shared" si="105"/>
        <v>1</v>
      </c>
      <c r="AK84" s="73" t="str">
        <f t="shared" si="106"/>
        <v/>
      </c>
      <c r="AL84" s="73">
        <f t="shared" si="122"/>
        <v>1</v>
      </c>
      <c r="AN84" s="73" t="str">
        <f t="shared" si="93"/>
        <v/>
      </c>
      <c r="AO84" s="73">
        <f t="shared" si="123"/>
        <v>1</v>
      </c>
      <c r="AQ84" s="73" t="str">
        <f t="shared" si="94"/>
        <v/>
      </c>
      <c r="AR84" s="73">
        <f t="shared" si="124"/>
        <v>0</v>
      </c>
      <c r="AT84" s="73" t="str">
        <f t="shared" si="95"/>
        <v/>
      </c>
      <c r="AU84" s="73">
        <f t="shared" si="125"/>
        <v>1</v>
      </c>
      <c r="AW84" s="73" t="str">
        <f t="shared" si="96"/>
        <v/>
      </c>
      <c r="AX84" s="73">
        <f t="shared" si="126"/>
        <v>1</v>
      </c>
      <c r="AZ84" s="115">
        <f>IF(R84,R84+0,)</f>
        <v>0</v>
      </c>
      <c r="BA84" s="74" t="str">
        <f t="shared" si="97"/>
        <v/>
      </c>
      <c r="BC84" s="114">
        <f>IF(ISNUMBER(AZ84),VLOOKUP(AZ84,BA:BB,2,FALSE),"")</f>
        <v>1</v>
      </c>
      <c r="BD84" s="94"/>
      <c r="BE84" s="114" t="str">
        <f>T84</f>
        <v/>
      </c>
      <c r="BF84" s="73" t="str">
        <f t="shared" si="107"/>
        <v/>
      </c>
      <c r="BG84" s="73">
        <f t="shared" si="108"/>
        <v>1</v>
      </c>
      <c r="BH84" s="114" t="str">
        <f>IF(ISNUMBER(BE84),VLOOKUP(BE84,BF:BG,2,FALSE),"")</f>
        <v/>
      </c>
      <c r="BJ84" s="73" t="str">
        <f t="shared" si="109"/>
        <v/>
      </c>
      <c r="BK84" s="73">
        <f t="shared" si="110"/>
        <v>1</v>
      </c>
      <c r="BP84" s="114" t="str">
        <f>T84</f>
        <v/>
      </c>
      <c r="BQ84" s="114">
        <f>SUM(G84,G85,G86)</f>
        <v>0</v>
      </c>
      <c r="BR84" s="123">
        <f>SUM(M84,M85,M86)</f>
        <v>0</v>
      </c>
      <c r="BS84" s="123">
        <f>SUM(I84,I85,I86)</f>
        <v>0</v>
      </c>
      <c r="BT84" s="123" t="str">
        <f>Q84</f>
        <v/>
      </c>
      <c r="BU84" s="123" t="str">
        <f>O84</f>
        <v/>
      </c>
      <c r="BV84" s="123">
        <f>SUM(K84,K85,K86)</f>
        <v>0</v>
      </c>
      <c r="BW84" s="123" t="str">
        <f>S84</f>
        <v/>
      </c>
      <c r="BX84" s="126" t="str">
        <f>IF(ISNUMBER(T84),CONCATENATE(BP84+100,BQ84+100,BS84+100,BV84+100,BR84+100,BU84+100,BT84+100,BW84+100)+0,"")</f>
        <v/>
      </c>
      <c r="BY84" s="126" t="str">
        <f>IF(ISNUMBER(SMALL(BX:BX,ROW()-2)),SMALL(BX:BX,ROW()-2),"")</f>
        <v/>
      </c>
      <c r="BZ84" s="93" t="str">
        <f t="shared" si="111"/>
        <v/>
      </c>
      <c r="CA84" s="73">
        <f t="shared" si="112"/>
        <v>1</v>
      </c>
      <c r="CE84" s="72"/>
      <c r="CF84" s="72"/>
      <c r="CG84" s="72"/>
      <c r="CH84" s="84"/>
      <c r="CI84" s="84"/>
      <c r="CJ84" s="84"/>
      <c r="CK84" s="84"/>
      <c r="CL84" s="72" t="str">
        <f t="shared" si="113"/>
        <v xml:space="preserve"> </v>
      </c>
      <c r="CM84" s="72" t="str">
        <f t="shared" si="98"/>
        <v xml:space="preserve"> </v>
      </c>
      <c r="CN84" s="72" t="str">
        <f t="shared" si="99"/>
        <v xml:space="preserve"> </v>
      </c>
      <c r="CO84" s="72" t="str">
        <f t="shared" si="100"/>
        <v/>
      </c>
      <c r="CP84" s="72"/>
      <c r="CQ84" s="78" t="e">
        <f t="shared" si="114"/>
        <v>#VALUE!</v>
      </c>
      <c r="CR84" s="109" t="str">
        <f>VLOOKUP(P84,AT:AU,2,FALSE)</f>
        <v xml:space="preserve"> </v>
      </c>
      <c r="CS84" s="109" t="str">
        <f t="shared" ref="CS84" si="136">IF(ISNUMBER(N84),VLOOKUP(N84,AW:AX,2,FALSE),"")</f>
        <v/>
      </c>
      <c r="CT84" s="109" t="e">
        <f>CS84-1</f>
        <v>#VALUE!</v>
      </c>
      <c r="CU84" s="109" t="str">
        <f>IF(ISNUMBER(R84),BC84,"")</f>
        <v/>
      </c>
      <c r="CV84" s="79"/>
      <c r="CW84" s="79"/>
      <c r="CY84" s="132" t="str">
        <f>IF(ISNUMBER(N84),VLOOKUP(N84,DC:DD,2,FALSE),"")</f>
        <v/>
      </c>
      <c r="CZ84" s="95">
        <f t="shared" si="115"/>
        <v>0</v>
      </c>
      <c r="DA84" s="95">
        <f>IF(CZ84=0,CZ82,CZ84)</f>
        <v>0</v>
      </c>
      <c r="DC84" s="73">
        <f t="shared" si="116"/>
        <v>0</v>
      </c>
      <c r="DD84" s="73">
        <f t="shared" si="128"/>
        <v>0</v>
      </c>
    </row>
    <row r="85" spans="1:108" ht="12" customHeight="1">
      <c r="A85" s="15"/>
      <c r="B85" s="13" t="str">
        <f t="shared" si="88"/>
        <v/>
      </c>
      <c r="C85" s="27" t="str">
        <f>CONCATENATE(B86,"B")</f>
        <v>28B</v>
      </c>
      <c r="D85" s="52"/>
      <c r="E85" s="127"/>
      <c r="F85" s="35"/>
      <c r="G85" s="8" t="str">
        <f t="shared" si="89"/>
        <v/>
      </c>
      <c r="H85" s="35"/>
      <c r="I85" s="8" t="str">
        <f t="shared" si="101"/>
        <v/>
      </c>
      <c r="J85" s="40"/>
      <c r="K85" s="49" t="str">
        <f t="shared" si="90"/>
        <v/>
      </c>
      <c r="L85" s="35"/>
      <c r="M85" s="29" t="str">
        <f t="shared" si="91"/>
        <v/>
      </c>
      <c r="N85" s="121"/>
      <c r="O85" s="117"/>
      <c r="P85" s="121"/>
      <c r="Q85" s="117"/>
      <c r="R85" s="121"/>
      <c r="S85" s="122"/>
      <c r="T85" s="117"/>
      <c r="U85" s="120"/>
      <c r="V85" s="19" t="str">
        <f t="shared" si="102"/>
        <v/>
      </c>
      <c r="W85" s="20" t="str">
        <f t="shared" si="130"/>
        <v/>
      </c>
      <c r="X85" s="60"/>
      <c r="Y85" s="60"/>
      <c r="Z85" s="71" t="str">
        <f t="shared" si="117"/>
        <v/>
      </c>
      <c r="AA85" s="71" t="str">
        <f t="shared" si="103"/>
        <v/>
      </c>
      <c r="AB85" s="91" t="str">
        <f t="shared" si="118"/>
        <v/>
      </c>
      <c r="AC85" s="92" t="str">
        <f t="shared" si="119"/>
        <v/>
      </c>
      <c r="AD85" s="93" t="str">
        <f t="shared" si="104"/>
        <v/>
      </c>
      <c r="AE85" s="93" t="str">
        <f t="shared" si="120"/>
        <v/>
      </c>
      <c r="AF85" s="73">
        <f t="shared" si="121"/>
        <v>1</v>
      </c>
      <c r="AI85" s="73" t="str">
        <f t="shared" si="92"/>
        <v/>
      </c>
      <c r="AJ85" s="73">
        <f t="shared" si="105"/>
        <v>1</v>
      </c>
      <c r="AK85" s="73" t="str">
        <f t="shared" si="106"/>
        <v/>
      </c>
      <c r="AL85" s="73">
        <f t="shared" si="122"/>
        <v>1</v>
      </c>
      <c r="AN85" s="73" t="str">
        <f t="shared" si="93"/>
        <v/>
      </c>
      <c r="AO85" s="73">
        <f t="shared" si="123"/>
        <v>1</v>
      </c>
      <c r="AQ85" s="73" t="str">
        <f t="shared" si="94"/>
        <v/>
      </c>
      <c r="AR85" s="73">
        <f t="shared" si="124"/>
        <v>0</v>
      </c>
      <c r="AT85" s="73" t="str">
        <f t="shared" si="95"/>
        <v/>
      </c>
      <c r="AU85" s="73">
        <f t="shared" si="125"/>
        <v>1</v>
      </c>
      <c r="AW85" s="73" t="str">
        <f t="shared" si="96"/>
        <v/>
      </c>
      <c r="AX85" s="73">
        <f t="shared" si="126"/>
        <v>1</v>
      </c>
      <c r="AZ85" s="115"/>
      <c r="BA85" s="74" t="str">
        <f t="shared" si="97"/>
        <v/>
      </c>
      <c r="BC85" s="114"/>
      <c r="BD85" s="94"/>
      <c r="BE85" s="114"/>
      <c r="BF85" s="73" t="str">
        <f t="shared" si="107"/>
        <v/>
      </c>
      <c r="BG85" s="73">
        <f t="shared" si="108"/>
        <v>1</v>
      </c>
      <c r="BH85" s="114"/>
      <c r="BJ85" s="73" t="str">
        <f t="shared" si="109"/>
        <v/>
      </c>
      <c r="BK85" s="73">
        <f t="shared" si="110"/>
        <v>1</v>
      </c>
      <c r="BP85" s="114"/>
      <c r="BQ85" s="114"/>
      <c r="BR85" s="114"/>
      <c r="BS85" s="114"/>
      <c r="BT85" s="114"/>
      <c r="BU85" s="114"/>
      <c r="BV85" s="114"/>
      <c r="BW85" s="114"/>
      <c r="BX85" s="126"/>
      <c r="BY85" s="126"/>
      <c r="BZ85" s="93" t="str">
        <f t="shared" si="111"/>
        <v/>
      </c>
      <c r="CA85" s="73">
        <f t="shared" si="112"/>
        <v>1</v>
      </c>
      <c r="CE85" s="72"/>
      <c r="CF85" s="72"/>
      <c r="CG85" s="72"/>
      <c r="CH85" s="84"/>
      <c r="CI85" s="84"/>
      <c r="CJ85" s="84"/>
      <c r="CK85" s="84"/>
      <c r="CL85" s="72" t="str">
        <f t="shared" si="113"/>
        <v xml:space="preserve"> </v>
      </c>
      <c r="CM85" s="72" t="str">
        <f t="shared" si="98"/>
        <v xml:space="preserve"> </v>
      </c>
      <c r="CN85" s="72" t="str">
        <f t="shared" si="99"/>
        <v xml:space="preserve"> </v>
      </c>
      <c r="CO85" s="72" t="str">
        <f t="shared" si="100"/>
        <v/>
      </c>
      <c r="CP85" s="72"/>
      <c r="CQ85" s="78" t="e">
        <f t="shared" si="114"/>
        <v>#VALUE!</v>
      </c>
      <c r="CR85" s="109"/>
      <c r="CS85" s="109"/>
      <c r="CT85" s="109"/>
      <c r="CU85" s="109"/>
      <c r="CV85" s="79"/>
      <c r="CW85" s="79"/>
      <c r="CY85" s="132"/>
      <c r="CZ85" s="95">
        <f t="shared" si="115"/>
        <v>0</v>
      </c>
      <c r="DA85" s="95">
        <f>IF(CZ85=0,,CZ85)</f>
        <v>0</v>
      </c>
      <c r="DC85" s="73">
        <f t="shared" si="116"/>
        <v>0</v>
      </c>
      <c r="DD85" s="73">
        <f t="shared" si="128"/>
        <v>0</v>
      </c>
    </row>
    <row r="86" spans="1:108" ht="12" customHeight="1">
      <c r="A86" s="15"/>
      <c r="B86" s="13">
        <f t="shared" si="88"/>
        <v>28</v>
      </c>
      <c r="C86" s="27" t="str">
        <f>CONCATENATE(B86,"C")</f>
        <v>28C</v>
      </c>
      <c r="D86" s="52"/>
      <c r="E86" s="127"/>
      <c r="F86" s="35"/>
      <c r="G86" s="8" t="str">
        <f t="shared" si="89"/>
        <v/>
      </c>
      <c r="H86" s="35"/>
      <c r="I86" s="8" t="str">
        <f t="shared" si="101"/>
        <v/>
      </c>
      <c r="J86" s="40"/>
      <c r="K86" s="49" t="str">
        <f t="shared" si="90"/>
        <v/>
      </c>
      <c r="L86" s="35"/>
      <c r="M86" s="29" t="str">
        <f t="shared" si="91"/>
        <v/>
      </c>
      <c r="N86" s="121"/>
      <c r="O86" s="117"/>
      <c r="P86" s="121"/>
      <c r="Q86" s="117"/>
      <c r="R86" s="121"/>
      <c r="S86" s="122"/>
      <c r="T86" s="117"/>
      <c r="U86" s="120"/>
      <c r="V86" s="19" t="str">
        <f t="shared" si="102"/>
        <v/>
      </c>
      <c r="W86" s="20" t="str">
        <f t="shared" si="130"/>
        <v/>
      </c>
      <c r="X86" s="60"/>
      <c r="Y86" s="60"/>
      <c r="Z86" s="71" t="str">
        <f t="shared" si="117"/>
        <v/>
      </c>
      <c r="AA86" s="71" t="str">
        <f t="shared" si="103"/>
        <v/>
      </c>
      <c r="AB86" s="91" t="str">
        <f t="shared" si="118"/>
        <v/>
      </c>
      <c r="AC86" s="92" t="str">
        <f t="shared" si="119"/>
        <v/>
      </c>
      <c r="AD86" s="93" t="str">
        <f t="shared" si="104"/>
        <v/>
      </c>
      <c r="AE86" s="93" t="str">
        <f t="shared" si="120"/>
        <v/>
      </c>
      <c r="AF86" s="73">
        <f t="shared" si="121"/>
        <v>1</v>
      </c>
      <c r="AI86" s="73" t="str">
        <f t="shared" si="92"/>
        <v/>
      </c>
      <c r="AJ86" s="73">
        <f t="shared" si="105"/>
        <v>1</v>
      </c>
      <c r="AK86" s="73" t="str">
        <f t="shared" si="106"/>
        <v/>
      </c>
      <c r="AL86" s="73">
        <f t="shared" si="122"/>
        <v>1</v>
      </c>
      <c r="AN86" s="73" t="str">
        <f t="shared" si="93"/>
        <v/>
      </c>
      <c r="AO86" s="73">
        <f t="shared" si="123"/>
        <v>1</v>
      </c>
      <c r="AQ86" s="73" t="str">
        <f t="shared" si="94"/>
        <v/>
      </c>
      <c r="AR86" s="73">
        <f t="shared" si="124"/>
        <v>0</v>
      </c>
      <c r="AT86" s="73" t="str">
        <f t="shared" si="95"/>
        <v/>
      </c>
      <c r="AU86" s="73">
        <f t="shared" si="125"/>
        <v>1</v>
      </c>
      <c r="AW86" s="73" t="str">
        <f t="shared" si="96"/>
        <v/>
      </c>
      <c r="AX86" s="73">
        <f t="shared" si="126"/>
        <v>1</v>
      </c>
      <c r="AZ86" s="115"/>
      <c r="BA86" s="74" t="str">
        <f t="shared" si="97"/>
        <v/>
      </c>
      <c r="BC86" s="114"/>
      <c r="BD86" s="94"/>
      <c r="BE86" s="114"/>
      <c r="BF86" s="73" t="str">
        <f t="shared" si="107"/>
        <v/>
      </c>
      <c r="BG86" s="73">
        <f t="shared" si="108"/>
        <v>1</v>
      </c>
      <c r="BH86" s="114"/>
      <c r="BJ86" s="73" t="str">
        <f t="shared" si="109"/>
        <v/>
      </c>
      <c r="BK86" s="73">
        <f t="shared" si="110"/>
        <v>1</v>
      </c>
      <c r="BP86" s="114"/>
      <c r="BQ86" s="114"/>
      <c r="BR86" s="114"/>
      <c r="BS86" s="114"/>
      <c r="BT86" s="114"/>
      <c r="BU86" s="114"/>
      <c r="BV86" s="114"/>
      <c r="BW86" s="114"/>
      <c r="BX86" s="126"/>
      <c r="BY86" s="126"/>
      <c r="BZ86" s="93" t="str">
        <f t="shared" si="111"/>
        <v/>
      </c>
      <c r="CA86" s="73">
        <f t="shared" si="112"/>
        <v>1</v>
      </c>
      <c r="CE86" s="72"/>
      <c r="CF86" s="72"/>
      <c r="CG86" s="72"/>
      <c r="CH86" s="84"/>
      <c r="CI86" s="84"/>
      <c r="CJ86" s="84"/>
      <c r="CK86" s="84"/>
      <c r="CL86" s="72" t="str">
        <f t="shared" si="113"/>
        <v xml:space="preserve"> </v>
      </c>
      <c r="CM86" s="72" t="str">
        <f t="shared" si="98"/>
        <v xml:space="preserve"> </v>
      </c>
      <c r="CN86" s="72" t="str">
        <f t="shared" si="99"/>
        <v xml:space="preserve"> </v>
      </c>
      <c r="CO86" s="72" t="str">
        <f t="shared" si="100"/>
        <v/>
      </c>
      <c r="CP86" s="72"/>
      <c r="CQ86" s="78" t="e">
        <f t="shared" si="114"/>
        <v>#VALUE!</v>
      </c>
      <c r="CR86" s="109"/>
      <c r="CS86" s="109"/>
      <c r="CT86" s="109"/>
      <c r="CU86" s="109"/>
      <c r="CV86" s="79"/>
      <c r="CW86" s="79"/>
      <c r="CY86" s="132"/>
      <c r="CZ86" s="95">
        <f t="shared" si="115"/>
        <v>0</v>
      </c>
      <c r="DA86" s="95">
        <f>IF(CZ86=0,CZ85,CZ86)</f>
        <v>0</v>
      </c>
      <c r="DC86" s="73">
        <f t="shared" si="116"/>
        <v>0</v>
      </c>
      <c r="DD86" s="73">
        <f t="shared" si="128"/>
        <v>0</v>
      </c>
    </row>
    <row r="87" spans="1:108" ht="12" customHeight="1">
      <c r="A87" s="15"/>
      <c r="B87" s="13" t="str">
        <f t="shared" si="88"/>
        <v/>
      </c>
      <c r="C87" s="27" t="str">
        <f>CONCATENATE(B89,"A")</f>
        <v>29A</v>
      </c>
      <c r="D87" s="52"/>
      <c r="E87" s="127"/>
      <c r="F87" s="35"/>
      <c r="G87" s="8" t="str">
        <f t="shared" si="89"/>
        <v/>
      </c>
      <c r="H87" s="35"/>
      <c r="I87" s="8" t="str">
        <f t="shared" si="101"/>
        <v/>
      </c>
      <c r="J87" s="40"/>
      <c r="K87" s="49" t="str">
        <f t="shared" si="90"/>
        <v/>
      </c>
      <c r="L87" s="35"/>
      <c r="M87" s="29" t="str">
        <f t="shared" si="91"/>
        <v/>
      </c>
      <c r="N87" s="121"/>
      <c r="O87" s="117" t="str">
        <f t="shared" si="131"/>
        <v/>
      </c>
      <c r="P87" s="121"/>
      <c r="Q87" s="122" t="str">
        <f>IF(ISBLANK(P87),"",IF(P87=0,$CJ$2,CR87))</f>
        <v/>
      </c>
      <c r="R87" s="121"/>
      <c r="S87" s="122" t="str">
        <f>IF(ISBLANK(R87),"",IF(R87=0,$CM$2,CU87))</f>
        <v/>
      </c>
      <c r="T87" s="117" t="str">
        <f t="shared" si="135"/>
        <v/>
      </c>
      <c r="U87" s="120" t="str">
        <f>IF(ISNUMBER(T87),VLOOKUP(BX87,BZ:CA,2,FALSE),"")</f>
        <v/>
      </c>
      <c r="V87" s="19" t="str">
        <f t="shared" si="102"/>
        <v/>
      </c>
      <c r="W87" s="9" t="str">
        <f t="shared" si="130"/>
        <v/>
      </c>
      <c r="X87" s="60"/>
      <c r="Y87" s="60"/>
      <c r="Z87" s="71" t="str">
        <f t="shared" si="117"/>
        <v/>
      </c>
      <c r="AA87" s="71" t="str">
        <f t="shared" si="103"/>
        <v/>
      </c>
      <c r="AB87" s="91" t="str">
        <f t="shared" si="118"/>
        <v/>
      </c>
      <c r="AC87" s="92" t="str">
        <f t="shared" si="119"/>
        <v/>
      </c>
      <c r="AD87" s="93" t="str">
        <f t="shared" si="104"/>
        <v/>
      </c>
      <c r="AE87" s="93" t="str">
        <f t="shared" si="120"/>
        <v/>
      </c>
      <c r="AF87" s="73">
        <f t="shared" si="121"/>
        <v>1</v>
      </c>
      <c r="AI87" s="73" t="str">
        <f t="shared" si="92"/>
        <v/>
      </c>
      <c r="AJ87" s="73">
        <f t="shared" si="105"/>
        <v>1</v>
      </c>
      <c r="AK87" s="73" t="str">
        <f t="shared" si="106"/>
        <v/>
      </c>
      <c r="AL87" s="73">
        <f t="shared" si="122"/>
        <v>1</v>
      </c>
      <c r="AN87" s="73" t="str">
        <f t="shared" si="93"/>
        <v/>
      </c>
      <c r="AO87" s="73">
        <f t="shared" si="123"/>
        <v>1</v>
      </c>
      <c r="AQ87" s="73" t="str">
        <f t="shared" si="94"/>
        <v/>
      </c>
      <c r="AR87" s="73">
        <f t="shared" si="124"/>
        <v>0</v>
      </c>
      <c r="AT87" s="73" t="str">
        <f t="shared" si="95"/>
        <v/>
      </c>
      <c r="AU87" s="73">
        <f t="shared" si="125"/>
        <v>1</v>
      </c>
      <c r="AW87" s="73" t="str">
        <f t="shared" si="96"/>
        <v/>
      </c>
      <c r="AX87" s="73">
        <f t="shared" si="126"/>
        <v>1</v>
      </c>
      <c r="AZ87" s="115">
        <f>IF(R87,R87+0,)</f>
        <v>0</v>
      </c>
      <c r="BA87" s="74" t="str">
        <f t="shared" si="97"/>
        <v/>
      </c>
      <c r="BC87" s="114">
        <f>IF(ISNUMBER(AZ87),VLOOKUP(AZ87,BA:BB,2,FALSE),"")</f>
        <v>1</v>
      </c>
      <c r="BD87" s="94"/>
      <c r="BE87" s="114" t="str">
        <f>T87</f>
        <v/>
      </c>
      <c r="BF87" s="73" t="str">
        <f t="shared" si="107"/>
        <v/>
      </c>
      <c r="BG87" s="73">
        <f t="shared" si="108"/>
        <v>1</v>
      </c>
      <c r="BH87" s="114" t="str">
        <f>IF(ISNUMBER(BE87),VLOOKUP(BE87,BF:BG,2,FALSE),"")</f>
        <v/>
      </c>
      <c r="BJ87" s="73" t="str">
        <f t="shared" si="109"/>
        <v/>
      </c>
      <c r="BK87" s="73">
        <f t="shared" si="110"/>
        <v>1</v>
      </c>
      <c r="BP87" s="114" t="str">
        <f>T87</f>
        <v/>
      </c>
      <c r="BQ87" s="114">
        <f>SUM(G87,G88,G89)</f>
        <v>0</v>
      </c>
      <c r="BR87" s="123">
        <f>SUM(M87,M88,M89)</f>
        <v>0</v>
      </c>
      <c r="BS87" s="123">
        <f>SUM(I87,I88,I89)</f>
        <v>0</v>
      </c>
      <c r="BT87" s="123" t="str">
        <f>Q87</f>
        <v/>
      </c>
      <c r="BU87" s="123" t="str">
        <f>O87</f>
        <v/>
      </c>
      <c r="BV87" s="123">
        <f>SUM(K87,K88,K89)</f>
        <v>0</v>
      </c>
      <c r="BW87" s="123" t="str">
        <f>S87</f>
        <v/>
      </c>
      <c r="BX87" s="126" t="str">
        <f>IF(ISNUMBER(T87),CONCATENATE(BP87+100,BQ87+100,BS87+100,BV87+100,BR87+100,BU87+100,BT87+100,BW87+100)+0,"")</f>
        <v/>
      </c>
      <c r="BY87" s="126" t="str">
        <f>IF(ISNUMBER(SMALL(BX:BX,ROW()-2)),SMALL(BX:BX,ROW()-2),"")</f>
        <v/>
      </c>
      <c r="BZ87" s="93" t="str">
        <f t="shared" si="111"/>
        <v/>
      </c>
      <c r="CA87" s="73">
        <f t="shared" si="112"/>
        <v>1</v>
      </c>
      <c r="CE87" s="72"/>
      <c r="CF87" s="72"/>
      <c r="CG87" s="72"/>
      <c r="CH87" s="84"/>
      <c r="CI87" s="84"/>
      <c r="CJ87" s="84"/>
      <c r="CK87" s="84"/>
      <c r="CL87" s="72" t="str">
        <f t="shared" si="113"/>
        <v xml:space="preserve"> </v>
      </c>
      <c r="CM87" s="72" t="str">
        <f t="shared" si="98"/>
        <v xml:space="preserve"> </v>
      </c>
      <c r="CN87" s="72" t="str">
        <f t="shared" si="99"/>
        <v xml:space="preserve"> </v>
      </c>
      <c r="CO87" s="72" t="str">
        <f t="shared" si="100"/>
        <v/>
      </c>
      <c r="CP87" s="72"/>
      <c r="CQ87" s="78" t="e">
        <f t="shared" si="114"/>
        <v>#VALUE!</v>
      </c>
      <c r="CR87" s="109" t="str">
        <f>VLOOKUP(P87,AT:AU,2,FALSE)</f>
        <v xml:space="preserve"> </v>
      </c>
      <c r="CS87" s="109" t="str">
        <f t="shared" ref="CS87" si="137">IF(ISNUMBER(N87),VLOOKUP(N87,AW:AX,2,FALSE),"")</f>
        <v/>
      </c>
      <c r="CT87" s="109" t="e">
        <f>CS87-1</f>
        <v>#VALUE!</v>
      </c>
      <c r="CU87" s="109" t="str">
        <f>IF(ISNUMBER(R87),BC87,"")</f>
        <v/>
      </c>
      <c r="CV87" s="79"/>
      <c r="CW87" s="79"/>
      <c r="CY87" s="132" t="str">
        <f>IF(ISNUMBER(N87),VLOOKUP(N87,DC:DD,2,FALSE),"")</f>
        <v/>
      </c>
      <c r="CZ87" s="95">
        <f t="shared" si="115"/>
        <v>0</v>
      </c>
      <c r="DA87" s="95">
        <f>IF(CZ87=0,CZ85,CZ87)</f>
        <v>0</v>
      </c>
      <c r="DC87" s="73">
        <f t="shared" si="116"/>
        <v>0</v>
      </c>
      <c r="DD87" s="73">
        <f t="shared" si="128"/>
        <v>0</v>
      </c>
    </row>
    <row r="88" spans="1:108" ht="12" customHeight="1">
      <c r="A88" s="15"/>
      <c r="B88" s="13" t="str">
        <f t="shared" si="88"/>
        <v/>
      </c>
      <c r="C88" s="27" t="str">
        <f>CONCATENATE(B89,"B")</f>
        <v>29B</v>
      </c>
      <c r="D88" s="52"/>
      <c r="E88" s="127"/>
      <c r="F88" s="35"/>
      <c r="G88" s="8" t="str">
        <f t="shared" si="89"/>
        <v/>
      </c>
      <c r="H88" s="35"/>
      <c r="I88" s="8" t="str">
        <f t="shared" si="101"/>
        <v/>
      </c>
      <c r="J88" s="40"/>
      <c r="K88" s="49" t="str">
        <f t="shared" si="90"/>
        <v/>
      </c>
      <c r="L88" s="35"/>
      <c r="M88" s="29" t="str">
        <f t="shared" si="91"/>
        <v/>
      </c>
      <c r="N88" s="121"/>
      <c r="O88" s="117"/>
      <c r="P88" s="121"/>
      <c r="Q88" s="122"/>
      <c r="R88" s="121"/>
      <c r="S88" s="122"/>
      <c r="T88" s="117"/>
      <c r="U88" s="120"/>
      <c r="V88" s="19" t="str">
        <f t="shared" si="102"/>
        <v/>
      </c>
      <c r="W88" s="9" t="str">
        <f t="shared" si="130"/>
        <v/>
      </c>
      <c r="X88" s="60"/>
      <c r="Y88" s="60"/>
      <c r="Z88" s="71" t="str">
        <f t="shared" si="117"/>
        <v/>
      </c>
      <c r="AA88" s="71" t="str">
        <f t="shared" si="103"/>
        <v/>
      </c>
      <c r="AB88" s="91" t="str">
        <f t="shared" si="118"/>
        <v/>
      </c>
      <c r="AC88" s="92" t="str">
        <f t="shared" si="119"/>
        <v/>
      </c>
      <c r="AD88" s="93" t="str">
        <f t="shared" si="104"/>
        <v/>
      </c>
      <c r="AE88" s="93" t="str">
        <f t="shared" si="120"/>
        <v/>
      </c>
      <c r="AF88" s="73">
        <f t="shared" si="121"/>
        <v>1</v>
      </c>
      <c r="AI88" s="73" t="str">
        <f t="shared" si="92"/>
        <v/>
      </c>
      <c r="AJ88" s="73">
        <f t="shared" si="105"/>
        <v>1</v>
      </c>
      <c r="AK88" s="73" t="str">
        <f t="shared" si="106"/>
        <v/>
      </c>
      <c r="AL88" s="73">
        <f t="shared" si="122"/>
        <v>1</v>
      </c>
      <c r="AN88" s="73" t="str">
        <f t="shared" si="93"/>
        <v/>
      </c>
      <c r="AO88" s="73">
        <f t="shared" si="123"/>
        <v>1</v>
      </c>
      <c r="AQ88" s="73" t="str">
        <f t="shared" si="94"/>
        <v/>
      </c>
      <c r="AR88" s="73">
        <f t="shared" si="124"/>
        <v>0</v>
      </c>
      <c r="AT88" s="73" t="str">
        <f t="shared" si="95"/>
        <v/>
      </c>
      <c r="AU88" s="73">
        <f t="shared" si="125"/>
        <v>1</v>
      </c>
      <c r="AW88" s="73" t="str">
        <f t="shared" si="96"/>
        <v/>
      </c>
      <c r="AX88" s="73">
        <f t="shared" si="126"/>
        <v>1</v>
      </c>
      <c r="AZ88" s="115"/>
      <c r="BA88" s="74" t="str">
        <f t="shared" si="97"/>
        <v/>
      </c>
      <c r="BC88" s="114"/>
      <c r="BD88" s="94"/>
      <c r="BE88" s="114"/>
      <c r="BF88" s="73" t="str">
        <f t="shared" si="107"/>
        <v/>
      </c>
      <c r="BG88" s="73">
        <f t="shared" si="108"/>
        <v>1</v>
      </c>
      <c r="BH88" s="114"/>
      <c r="BJ88" s="73" t="str">
        <f t="shared" si="109"/>
        <v/>
      </c>
      <c r="BK88" s="73">
        <f t="shared" si="110"/>
        <v>1</v>
      </c>
      <c r="BP88" s="114"/>
      <c r="BQ88" s="114"/>
      <c r="BR88" s="114"/>
      <c r="BS88" s="114"/>
      <c r="BT88" s="114"/>
      <c r="BU88" s="114"/>
      <c r="BV88" s="114"/>
      <c r="BW88" s="114"/>
      <c r="BX88" s="126"/>
      <c r="BY88" s="126"/>
      <c r="BZ88" s="93" t="str">
        <f t="shared" si="111"/>
        <v/>
      </c>
      <c r="CA88" s="73">
        <f t="shared" si="112"/>
        <v>1</v>
      </c>
      <c r="CE88" s="72"/>
      <c r="CF88" s="72"/>
      <c r="CG88" s="72"/>
      <c r="CH88" s="84"/>
      <c r="CI88" s="84"/>
      <c r="CJ88" s="84"/>
      <c r="CK88" s="84"/>
      <c r="CL88" s="72" t="str">
        <f t="shared" si="113"/>
        <v xml:space="preserve"> </v>
      </c>
      <c r="CM88" s="72" t="str">
        <f t="shared" si="98"/>
        <v xml:space="preserve"> </v>
      </c>
      <c r="CN88" s="72" t="str">
        <f t="shared" si="99"/>
        <v xml:space="preserve"> </v>
      </c>
      <c r="CO88" s="72" t="str">
        <f t="shared" si="100"/>
        <v/>
      </c>
      <c r="CP88" s="72"/>
      <c r="CQ88" s="78" t="e">
        <f t="shared" si="114"/>
        <v>#VALUE!</v>
      </c>
      <c r="CR88" s="109"/>
      <c r="CS88" s="109"/>
      <c r="CT88" s="109"/>
      <c r="CU88" s="109"/>
      <c r="CV88" s="79"/>
      <c r="CW88" s="79"/>
      <c r="CY88" s="132"/>
      <c r="CZ88" s="95">
        <f t="shared" si="115"/>
        <v>0</v>
      </c>
      <c r="DA88" s="95">
        <f>IF(CZ88=0,,CZ88)</f>
        <v>0</v>
      </c>
      <c r="DC88" s="73">
        <f t="shared" si="116"/>
        <v>0</v>
      </c>
      <c r="DD88" s="73">
        <f t="shared" si="128"/>
        <v>0</v>
      </c>
    </row>
    <row r="89" spans="1:108" ht="12" customHeight="1">
      <c r="A89" s="15"/>
      <c r="B89" s="13">
        <f t="shared" si="88"/>
        <v>29</v>
      </c>
      <c r="C89" s="27" t="str">
        <f>CONCATENATE(B89,"C")</f>
        <v>29C</v>
      </c>
      <c r="D89" s="52"/>
      <c r="E89" s="127"/>
      <c r="F89" s="35"/>
      <c r="G89" s="8" t="str">
        <f t="shared" si="89"/>
        <v/>
      </c>
      <c r="H89" s="35"/>
      <c r="I89" s="8" t="str">
        <f t="shared" si="101"/>
        <v/>
      </c>
      <c r="J89" s="40"/>
      <c r="K89" s="49" t="str">
        <f t="shared" si="90"/>
        <v/>
      </c>
      <c r="L89" s="35"/>
      <c r="M89" s="29" t="str">
        <f t="shared" si="91"/>
        <v/>
      </c>
      <c r="N89" s="121"/>
      <c r="O89" s="117"/>
      <c r="P89" s="121"/>
      <c r="Q89" s="122"/>
      <c r="R89" s="121"/>
      <c r="S89" s="122"/>
      <c r="T89" s="117"/>
      <c r="U89" s="120"/>
      <c r="V89" s="19" t="str">
        <f t="shared" si="102"/>
        <v/>
      </c>
      <c r="W89" s="9" t="str">
        <f t="shared" si="130"/>
        <v/>
      </c>
      <c r="X89" s="60"/>
      <c r="Y89" s="60"/>
      <c r="Z89" s="71" t="str">
        <f t="shared" si="117"/>
        <v/>
      </c>
      <c r="AA89" s="71" t="str">
        <f t="shared" si="103"/>
        <v/>
      </c>
      <c r="AB89" s="91" t="str">
        <f t="shared" si="118"/>
        <v/>
      </c>
      <c r="AC89" s="92" t="str">
        <f t="shared" si="119"/>
        <v/>
      </c>
      <c r="AD89" s="93" t="str">
        <f t="shared" si="104"/>
        <v/>
      </c>
      <c r="AE89" s="93" t="str">
        <f t="shared" si="120"/>
        <v/>
      </c>
      <c r="AF89" s="73">
        <f t="shared" si="121"/>
        <v>1</v>
      </c>
      <c r="AI89" s="73" t="str">
        <f t="shared" si="92"/>
        <v/>
      </c>
      <c r="AJ89" s="73">
        <f t="shared" si="105"/>
        <v>1</v>
      </c>
      <c r="AK89" s="73" t="str">
        <f t="shared" si="106"/>
        <v/>
      </c>
      <c r="AL89" s="73">
        <f t="shared" si="122"/>
        <v>1</v>
      </c>
      <c r="AN89" s="73" t="str">
        <f t="shared" si="93"/>
        <v/>
      </c>
      <c r="AO89" s="73">
        <f t="shared" si="123"/>
        <v>1</v>
      </c>
      <c r="AQ89" s="73" t="str">
        <f t="shared" si="94"/>
        <v/>
      </c>
      <c r="AR89" s="73">
        <f t="shared" si="124"/>
        <v>0</v>
      </c>
      <c r="AT89" s="73" t="str">
        <f t="shared" si="95"/>
        <v/>
      </c>
      <c r="AU89" s="73">
        <f t="shared" si="125"/>
        <v>1</v>
      </c>
      <c r="AW89" s="73" t="str">
        <f t="shared" si="96"/>
        <v/>
      </c>
      <c r="AX89" s="73">
        <f t="shared" si="126"/>
        <v>1</v>
      </c>
      <c r="AZ89" s="115"/>
      <c r="BA89" s="74" t="str">
        <f t="shared" si="97"/>
        <v/>
      </c>
      <c r="BC89" s="114"/>
      <c r="BD89" s="94"/>
      <c r="BE89" s="114"/>
      <c r="BF89" s="73" t="str">
        <f t="shared" si="107"/>
        <v/>
      </c>
      <c r="BG89" s="73">
        <f t="shared" si="108"/>
        <v>1</v>
      </c>
      <c r="BH89" s="114"/>
      <c r="BJ89" s="73" t="str">
        <f t="shared" si="109"/>
        <v/>
      </c>
      <c r="BK89" s="73">
        <f t="shared" si="110"/>
        <v>1</v>
      </c>
      <c r="BP89" s="114"/>
      <c r="BQ89" s="114"/>
      <c r="BR89" s="114"/>
      <c r="BS89" s="114"/>
      <c r="BT89" s="114"/>
      <c r="BU89" s="114"/>
      <c r="BV89" s="114"/>
      <c r="BW89" s="114"/>
      <c r="BX89" s="126"/>
      <c r="BY89" s="126"/>
      <c r="BZ89" s="93" t="str">
        <f t="shared" si="111"/>
        <v/>
      </c>
      <c r="CA89" s="73">
        <f t="shared" si="112"/>
        <v>1</v>
      </c>
      <c r="CE89" s="72"/>
      <c r="CF89" s="72"/>
      <c r="CG89" s="72"/>
      <c r="CH89" s="84"/>
      <c r="CI89" s="84"/>
      <c r="CJ89" s="84"/>
      <c r="CK89" s="84"/>
      <c r="CL89" s="72" t="str">
        <f t="shared" si="113"/>
        <v xml:space="preserve"> </v>
      </c>
      <c r="CM89" s="72" t="str">
        <f t="shared" si="98"/>
        <v xml:space="preserve"> </v>
      </c>
      <c r="CN89" s="72" t="str">
        <f t="shared" si="99"/>
        <v xml:space="preserve"> </v>
      </c>
      <c r="CO89" s="72" t="str">
        <f t="shared" si="100"/>
        <v/>
      </c>
      <c r="CP89" s="72"/>
      <c r="CQ89" s="78" t="e">
        <f t="shared" si="114"/>
        <v>#VALUE!</v>
      </c>
      <c r="CR89" s="109"/>
      <c r="CS89" s="109"/>
      <c r="CT89" s="109"/>
      <c r="CU89" s="109"/>
      <c r="CV89" s="79"/>
      <c r="CW89" s="79"/>
      <c r="CY89" s="132"/>
      <c r="CZ89" s="95">
        <f t="shared" si="115"/>
        <v>0</v>
      </c>
      <c r="DA89" s="95">
        <f>IF(CZ89=0,CZ88,CZ89)</f>
        <v>0</v>
      </c>
      <c r="DC89" s="73">
        <f t="shared" si="116"/>
        <v>0</v>
      </c>
      <c r="DD89" s="73">
        <f t="shared" si="128"/>
        <v>0</v>
      </c>
    </row>
    <row r="90" spans="1:108" ht="12" customHeight="1">
      <c r="A90" s="15"/>
      <c r="B90" s="13" t="str">
        <f t="shared" si="88"/>
        <v/>
      </c>
      <c r="C90" s="27" t="str">
        <f>CONCATENATE(B92,"A")</f>
        <v>30A</v>
      </c>
      <c r="D90" s="52"/>
      <c r="E90" s="127"/>
      <c r="F90" s="35"/>
      <c r="G90" s="8" t="str">
        <f t="shared" si="89"/>
        <v/>
      </c>
      <c r="H90" s="35"/>
      <c r="I90" s="8" t="str">
        <f t="shared" si="101"/>
        <v/>
      </c>
      <c r="J90" s="40"/>
      <c r="K90" s="49" t="str">
        <f t="shared" si="90"/>
        <v/>
      </c>
      <c r="L90" s="35"/>
      <c r="M90" s="29" t="str">
        <f t="shared" si="91"/>
        <v/>
      </c>
      <c r="N90" s="121"/>
      <c r="O90" s="117" t="str">
        <f t="shared" si="131"/>
        <v/>
      </c>
      <c r="P90" s="121"/>
      <c r="Q90" s="117" t="str">
        <f>IF(ISBLANK(P90),"",IF(P90=0,$CJ$2,CR90))</f>
        <v/>
      </c>
      <c r="R90" s="121"/>
      <c r="S90" s="122" t="str">
        <f>IF(ISBLANK(R90),"",IF(R90=0,$CM$2,CU90))</f>
        <v/>
      </c>
      <c r="T90" s="117" t="str">
        <f t="shared" si="135"/>
        <v/>
      </c>
      <c r="U90" s="120" t="str">
        <f>IF(ISNUMBER(T90),VLOOKUP(BX90,BZ:CA,2,FALSE),"")</f>
        <v/>
      </c>
      <c r="V90" s="19" t="str">
        <f t="shared" si="102"/>
        <v/>
      </c>
      <c r="W90" s="20" t="str">
        <f t="shared" si="130"/>
        <v/>
      </c>
      <c r="X90" s="60"/>
      <c r="Y90" s="60"/>
      <c r="Z90" s="71" t="str">
        <f t="shared" si="117"/>
        <v/>
      </c>
      <c r="AA90" s="71" t="str">
        <f t="shared" si="103"/>
        <v/>
      </c>
      <c r="AB90" s="91" t="str">
        <f t="shared" si="118"/>
        <v/>
      </c>
      <c r="AC90" s="92" t="str">
        <f t="shared" si="119"/>
        <v/>
      </c>
      <c r="AD90" s="93" t="str">
        <f t="shared" si="104"/>
        <v/>
      </c>
      <c r="AE90" s="93" t="str">
        <f t="shared" si="120"/>
        <v/>
      </c>
      <c r="AF90" s="73">
        <f t="shared" si="121"/>
        <v>1</v>
      </c>
      <c r="AI90" s="73" t="str">
        <f t="shared" si="92"/>
        <v/>
      </c>
      <c r="AJ90" s="73">
        <f t="shared" si="105"/>
        <v>1</v>
      </c>
      <c r="AK90" s="73" t="str">
        <f t="shared" si="106"/>
        <v/>
      </c>
      <c r="AL90" s="73">
        <f t="shared" si="122"/>
        <v>1</v>
      </c>
      <c r="AN90" s="73" t="str">
        <f t="shared" si="93"/>
        <v/>
      </c>
      <c r="AO90" s="73">
        <f t="shared" si="123"/>
        <v>1</v>
      </c>
      <c r="AQ90" s="73" t="str">
        <f t="shared" si="94"/>
        <v/>
      </c>
      <c r="AR90" s="73">
        <f t="shared" si="124"/>
        <v>0</v>
      </c>
      <c r="AT90" s="73" t="str">
        <f t="shared" si="95"/>
        <v/>
      </c>
      <c r="AU90" s="73">
        <f t="shared" si="125"/>
        <v>1</v>
      </c>
      <c r="AW90" s="73" t="str">
        <f t="shared" si="96"/>
        <v/>
      </c>
      <c r="AX90" s="73">
        <f t="shared" si="126"/>
        <v>1</v>
      </c>
      <c r="AZ90" s="115">
        <f>IF(R90,R90+0,)</f>
        <v>0</v>
      </c>
      <c r="BA90" s="74" t="str">
        <f t="shared" si="97"/>
        <v/>
      </c>
      <c r="BC90" s="114">
        <f>IF(ISNUMBER(AZ90),VLOOKUP(AZ90,BA:BB,2,FALSE),"")</f>
        <v>1</v>
      </c>
      <c r="BD90" s="94"/>
      <c r="BE90" s="114" t="str">
        <f>T90</f>
        <v/>
      </c>
      <c r="BF90" s="73" t="str">
        <f t="shared" si="107"/>
        <v/>
      </c>
      <c r="BG90" s="73">
        <f t="shared" si="108"/>
        <v>1</v>
      </c>
      <c r="BH90" s="114" t="str">
        <f>IF(ISNUMBER(BE90),VLOOKUP(BE90,BF:BG,2,FALSE),"")</f>
        <v/>
      </c>
      <c r="BJ90" s="73" t="str">
        <f t="shared" si="109"/>
        <v/>
      </c>
      <c r="BK90" s="73">
        <f t="shared" si="110"/>
        <v>1</v>
      </c>
      <c r="BP90" s="114" t="str">
        <f>T90</f>
        <v/>
      </c>
      <c r="BQ90" s="114">
        <f>SUM(G90,G91,G92)</f>
        <v>0</v>
      </c>
      <c r="BR90" s="123">
        <f>SUM(M90,M91,M92)</f>
        <v>0</v>
      </c>
      <c r="BS90" s="123">
        <f>SUM(I90,I91,I92)</f>
        <v>0</v>
      </c>
      <c r="BT90" s="123" t="str">
        <f>Q90</f>
        <v/>
      </c>
      <c r="BU90" s="123" t="str">
        <f>O90</f>
        <v/>
      </c>
      <c r="BV90" s="123">
        <f>SUM(K90,K91,K92)</f>
        <v>0</v>
      </c>
      <c r="BW90" s="123" t="str">
        <f>S90</f>
        <v/>
      </c>
      <c r="BX90" s="126" t="str">
        <f>IF(ISNUMBER(T90),CONCATENATE(BP90+100,BQ90+100,BS90+100,BV90+100,BR90+100,BU90+100,BT90+100,BW90+100)+0,"")</f>
        <v/>
      </c>
      <c r="BY90" s="126" t="str">
        <f>IF(ISNUMBER(SMALL(BX:BX,ROW()-2)),SMALL(BX:BX,ROW()-2),"")</f>
        <v/>
      </c>
      <c r="BZ90" s="93" t="str">
        <f t="shared" si="111"/>
        <v/>
      </c>
      <c r="CA90" s="73">
        <f t="shared" si="112"/>
        <v>1</v>
      </c>
      <c r="CE90" s="72"/>
      <c r="CF90" s="72"/>
      <c r="CG90" s="72"/>
      <c r="CH90" s="84"/>
      <c r="CI90" s="84"/>
      <c r="CJ90" s="84"/>
      <c r="CK90" s="84"/>
      <c r="CL90" s="72" t="str">
        <f t="shared" si="113"/>
        <v xml:space="preserve"> </v>
      </c>
      <c r="CM90" s="72" t="str">
        <f t="shared" si="98"/>
        <v xml:space="preserve"> </v>
      </c>
      <c r="CN90" s="72" t="str">
        <f t="shared" si="99"/>
        <v xml:space="preserve"> </v>
      </c>
      <c r="CO90" s="72" t="str">
        <f t="shared" si="100"/>
        <v/>
      </c>
      <c r="CP90" s="72"/>
      <c r="CQ90" s="78" t="e">
        <f t="shared" si="114"/>
        <v>#VALUE!</v>
      </c>
      <c r="CR90" s="109" t="str">
        <f>VLOOKUP(P90,AT:AU,2,FALSE)</f>
        <v xml:space="preserve"> </v>
      </c>
      <c r="CS90" s="109" t="str">
        <f t="shared" ref="CS90" si="138">IF(ISNUMBER(N90),VLOOKUP(N90,AW:AX,2,FALSE),"")</f>
        <v/>
      </c>
      <c r="CT90" s="109" t="e">
        <f>CS90-1</f>
        <v>#VALUE!</v>
      </c>
      <c r="CU90" s="109" t="str">
        <f>IF(ISNUMBER(R90),BC90,"")</f>
        <v/>
      </c>
      <c r="CV90" s="79"/>
      <c r="CW90" s="79"/>
      <c r="CY90" s="132" t="str">
        <f>IF(ISNUMBER(N90),VLOOKUP(N90,DC:DD,2,FALSE),"")</f>
        <v/>
      </c>
      <c r="CZ90" s="95">
        <f t="shared" si="115"/>
        <v>0</v>
      </c>
      <c r="DA90" s="95">
        <f>IF(CZ90=0,CZ88,CZ90)</f>
        <v>0</v>
      </c>
      <c r="DC90" s="73">
        <f t="shared" si="116"/>
        <v>0</v>
      </c>
      <c r="DD90" s="73">
        <f t="shared" si="128"/>
        <v>0</v>
      </c>
    </row>
    <row r="91" spans="1:108" ht="12" customHeight="1">
      <c r="A91" s="15"/>
      <c r="B91" s="13" t="str">
        <f t="shared" si="88"/>
        <v/>
      </c>
      <c r="C91" s="27" t="str">
        <f>CONCATENATE(B92,"B")</f>
        <v>30B</v>
      </c>
      <c r="D91" s="52"/>
      <c r="E91" s="127"/>
      <c r="F91" s="35"/>
      <c r="G91" s="8" t="str">
        <f t="shared" si="89"/>
        <v/>
      </c>
      <c r="H91" s="35"/>
      <c r="I91" s="8" t="str">
        <f t="shared" si="101"/>
        <v/>
      </c>
      <c r="J91" s="40"/>
      <c r="K91" s="49" t="str">
        <f t="shared" si="90"/>
        <v/>
      </c>
      <c r="L91" s="35"/>
      <c r="M91" s="29" t="str">
        <f t="shared" si="91"/>
        <v/>
      </c>
      <c r="N91" s="121"/>
      <c r="O91" s="117"/>
      <c r="P91" s="121"/>
      <c r="Q91" s="117"/>
      <c r="R91" s="121"/>
      <c r="S91" s="122"/>
      <c r="T91" s="117"/>
      <c r="U91" s="120"/>
      <c r="V91" s="19" t="str">
        <f t="shared" si="102"/>
        <v/>
      </c>
      <c r="W91" s="20" t="str">
        <f t="shared" si="130"/>
        <v/>
      </c>
      <c r="X91" s="60"/>
      <c r="Y91" s="60"/>
      <c r="Z91" s="71" t="str">
        <f t="shared" si="117"/>
        <v/>
      </c>
      <c r="AA91" s="71" t="str">
        <f t="shared" si="103"/>
        <v/>
      </c>
      <c r="AB91" s="91" t="str">
        <f t="shared" si="118"/>
        <v/>
      </c>
      <c r="AC91" s="92" t="str">
        <f t="shared" si="119"/>
        <v/>
      </c>
      <c r="AD91" s="93" t="str">
        <f t="shared" si="104"/>
        <v/>
      </c>
      <c r="AE91" s="93" t="str">
        <f t="shared" si="120"/>
        <v/>
      </c>
      <c r="AF91" s="73">
        <f t="shared" si="121"/>
        <v>1</v>
      </c>
      <c r="AI91" s="73" t="str">
        <f t="shared" si="92"/>
        <v/>
      </c>
      <c r="AJ91" s="73">
        <f t="shared" si="105"/>
        <v>1</v>
      </c>
      <c r="AK91" s="73" t="str">
        <f t="shared" si="106"/>
        <v/>
      </c>
      <c r="AL91" s="73">
        <f t="shared" si="122"/>
        <v>1</v>
      </c>
      <c r="AN91" s="73" t="str">
        <f t="shared" si="93"/>
        <v/>
      </c>
      <c r="AO91" s="73">
        <f t="shared" si="123"/>
        <v>1</v>
      </c>
      <c r="AQ91" s="73" t="str">
        <f t="shared" si="94"/>
        <v/>
      </c>
      <c r="AR91" s="73">
        <f t="shared" si="124"/>
        <v>0</v>
      </c>
      <c r="AT91" s="73" t="str">
        <f t="shared" si="95"/>
        <v/>
      </c>
      <c r="AU91" s="73">
        <f t="shared" si="125"/>
        <v>1</v>
      </c>
      <c r="AW91" s="73" t="str">
        <f t="shared" si="96"/>
        <v/>
      </c>
      <c r="AX91" s="73">
        <f t="shared" si="126"/>
        <v>1</v>
      </c>
      <c r="AZ91" s="115"/>
      <c r="BA91" s="74" t="str">
        <f t="shared" si="97"/>
        <v/>
      </c>
      <c r="BC91" s="114"/>
      <c r="BD91" s="94"/>
      <c r="BE91" s="114"/>
      <c r="BF91" s="73" t="str">
        <f t="shared" si="107"/>
        <v/>
      </c>
      <c r="BG91" s="73">
        <f t="shared" si="108"/>
        <v>1</v>
      </c>
      <c r="BH91" s="114"/>
      <c r="BJ91" s="73" t="str">
        <f t="shared" si="109"/>
        <v/>
      </c>
      <c r="BK91" s="73">
        <f t="shared" si="110"/>
        <v>1</v>
      </c>
      <c r="BP91" s="114"/>
      <c r="BQ91" s="114"/>
      <c r="BR91" s="114"/>
      <c r="BS91" s="114"/>
      <c r="BT91" s="114"/>
      <c r="BU91" s="114"/>
      <c r="BV91" s="114"/>
      <c r="BW91" s="114"/>
      <c r="BX91" s="126"/>
      <c r="BY91" s="126"/>
      <c r="BZ91" s="93" t="str">
        <f t="shared" si="111"/>
        <v/>
      </c>
      <c r="CA91" s="73">
        <f t="shared" si="112"/>
        <v>1</v>
      </c>
      <c r="CE91" s="72"/>
      <c r="CF91" s="72"/>
      <c r="CG91" s="72"/>
      <c r="CH91" s="84"/>
      <c r="CI91" s="84"/>
      <c r="CJ91" s="84"/>
      <c r="CK91" s="84"/>
      <c r="CL91" s="72" t="str">
        <f t="shared" si="113"/>
        <v xml:space="preserve"> </v>
      </c>
      <c r="CM91" s="72" t="str">
        <f t="shared" si="98"/>
        <v xml:space="preserve"> </v>
      </c>
      <c r="CN91" s="72" t="str">
        <f t="shared" si="99"/>
        <v xml:space="preserve"> </v>
      </c>
      <c r="CO91" s="72" t="str">
        <f t="shared" si="100"/>
        <v/>
      </c>
      <c r="CP91" s="72"/>
      <c r="CQ91" s="78" t="e">
        <f t="shared" si="114"/>
        <v>#VALUE!</v>
      </c>
      <c r="CR91" s="109"/>
      <c r="CS91" s="109"/>
      <c r="CT91" s="109"/>
      <c r="CU91" s="109"/>
      <c r="CV91" s="79"/>
      <c r="CW91" s="79"/>
      <c r="CY91" s="132"/>
      <c r="CZ91" s="95">
        <f t="shared" si="115"/>
        <v>0</v>
      </c>
      <c r="DA91" s="95">
        <f>IF(CZ91=0,,CZ91)</f>
        <v>0</v>
      </c>
      <c r="DC91" s="73">
        <f t="shared" si="116"/>
        <v>0</v>
      </c>
      <c r="DD91" s="73">
        <f t="shared" si="128"/>
        <v>0</v>
      </c>
    </row>
    <row r="92" spans="1:108" ht="12" customHeight="1">
      <c r="A92" s="15"/>
      <c r="B92" s="13">
        <f t="shared" si="88"/>
        <v>30</v>
      </c>
      <c r="C92" s="27" t="str">
        <f>CONCATENATE(B92,"C")</f>
        <v>30C</v>
      </c>
      <c r="D92" s="52"/>
      <c r="E92" s="127"/>
      <c r="F92" s="35"/>
      <c r="G92" s="8" t="str">
        <f t="shared" si="89"/>
        <v/>
      </c>
      <c r="H92" s="35"/>
      <c r="I92" s="8" t="str">
        <f t="shared" si="101"/>
        <v/>
      </c>
      <c r="J92" s="40"/>
      <c r="K92" s="49" t="str">
        <f t="shared" si="90"/>
        <v/>
      </c>
      <c r="L92" s="35"/>
      <c r="M92" s="29" t="str">
        <f t="shared" si="91"/>
        <v/>
      </c>
      <c r="N92" s="121"/>
      <c r="O92" s="117"/>
      <c r="P92" s="121"/>
      <c r="Q92" s="117"/>
      <c r="R92" s="121"/>
      <c r="S92" s="122"/>
      <c r="T92" s="117"/>
      <c r="U92" s="120"/>
      <c r="V92" s="19" t="str">
        <f t="shared" si="102"/>
        <v/>
      </c>
      <c r="W92" s="20" t="str">
        <f t="shared" si="130"/>
        <v/>
      </c>
      <c r="X92" s="60"/>
      <c r="Y92" s="60"/>
      <c r="Z92" s="71" t="str">
        <f t="shared" si="117"/>
        <v/>
      </c>
      <c r="AA92" s="71" t="str">
        <f t="shared" si="103"/>
        <v/>
      </c>
      <c r="AB92" s="91" t="str">
        <f t="shared" si="118"/>
        <v/>
      </c>
      <c r="AC92" s="92" t="str">
        <f t="shared" si="119"/>
        <v/>
      </c>
      <c r="AD92" s="93" t="str">
        <f t="shared" si="104"/>
        <v/>
      </c>
      <c r="AE92" s="93" t="str">
        <f t="shared" si="120"/>
        <v/>
      </c>
      <c r="AF92" s="73">
        <f t="shared" si="121"/>
        <v>1</v>
      </c>
      <c r="AI92" s="73" t="str">
        <f t="shared" si="92"/>
        <v/>
      </c>
      <c r="AJ92" s="73">
        <f t="shared" si="105"/>
        <v>1</v>
      </c>
      <c r="AK92" s="73" t="str">
        <f t="shared" si="106"/>
        <v/>
      </c>
      <c r="AL92" s="73">
        <f t="shared" si="122"/>
        <v>1</v>
      </c>
      <c r="AN92" s="73" t="str">
        <f t="shared" si="93"/>
        <v/>
      </c>
      <c r="AO92" s="73">
        <f t="shared" si="123"/>
        <v>1</v>
      </c>
      <c r="AQ92" s="73" t="str">
        <f t="shared" si="94"/>
        <v/>
      </c>
      <c r="AR92" s="73">
        <f t="shared" si="124"/>
        <v>0</v>
      </c>
      <c r="AT92" s="73" t="str">
        <f t="shared" si="95"/>
        <v/>
      </c>
      <c r="AU92" s="73">
        <f t="shared" si="125"/>
        <v>1</v>
      </c>
      <c r="AW92" s="73" t="str">
        <f t="shared" si="96"/>
        <v/>
      </c>
      <c r="AX92" s="73">
        <f t="shared" si="126"/>
        <v>1</v>
      </c>
      <c r="AZ92" s="115"/>
      <c r="BA92" s="74" t="str">
        <f t="shared" si="97"/>
        <v/>
      </c>
      <c r="BC92" s="114"/>
      <c r="BD92" s="94"/>
      <c r="BE92" s="114"/>
      <c r="BF92" s="73" t="str">
        <f t="shared" si="107"/>
        <v/>
      </c>
      <c r="BG92" s="73">
        <f t="shared" si="108"/>
        <v>1</v>
      </c>
      <c r="BH92" s="114"/>
      <c r="BJ92" s="73" t="str">
        <f t="shared" si="109"/>
        <v/>
      </c>
      <c r="BK92" s="73">
        <f t="shared" si="110"/>
        <v>1</v>
      </c>
      <c r="BP92" s="114"/>
      <c r="BQ92" s="114"/>
      <c r="BR92" s="114"/>
      <c r="BS92" s="114"/>
      <c r="BT92" s="114"/>
      <c r="BU92" s="114"/>
      <c r="BV92" s="114"/>
      <c r="BW92" s="114"/>
      <c r="BX92" s="126"/>
      <c r="BY92" s="126"/>
      <c r="BZ92" s="93" t="str">
        <f t="shared" si="111"/>
        <v/>
      </c>
      <c r="CA92" s="73">
        <f t="shared" si="112"/>
        <v>1</v>
      </c>
      <c r="CE92" s="72"/>
      <c r="CF92" s="72"/>
      <c r="CG92" s="72"/>
      <c r="CH92" s="84"/>
      <c r="CI92" s="84"/>
      <c r="CJ92" s="84"/>
      <c r="CK92" s="84"/>
      <c r="CL92" s="72" t="str">
        <f t="shared" si="113"/>
        <v xml:space="preserve"> </v>
      </c>
      <c r="CM92" s="72" t="str">
        <f t="shared" si="98"/>
        <v xml:space="preserve"> </v>
      </c>
      <c r="CN92" s="72" t="str">
        <f t="shared" si="99"/>
        <v xml:space="preserve"> </v>
      </c>
      <c r="CO92" s="72" t="str">
        <f t="shared" si="100"/>
        <v/>
      </c>
      <c r="CP92" s="72"/>
      <c r="CQ92" s="78" t="e">
        <f t="shared" si="114"/>
        <v>#VALUE!</v>
      </c>
      <c r="CR92" s="109"/>
      <c r="CS92" s="109"/>
      <c r="CT92" s="109"/>
      <c r="CU92" s="109"/>
      <c r="CV92" s="79"/>
      <c r="CW92" s="79"/>
      <c r="CY92" s="132"/>
      <c r="CZ92" s="95">
        <f t="shared" si="115"/>
        <v>0</v>
      </c>
      <c r="DA92" s="95">
        <f>IF(CZ92=0,CZ91,CZ92)</f>
        <v>0</v>
      </c>
      <c r="DC92" s="73">
        <f t="shared" si="116"/>
        <v>0</v>
      </c>
      <c r="DD92" s="73">
        <f t="shared" si="128"/>
        <v>0</v>
      </c>
    </row>
    <row r="93" spans="1:108" ht="12" customHeight="1">
      <c r="A93" s="15"/>
      <c r="B93" s="13" t="str">
        <f t="shared" si="88"/>
        <v/>
      </c>
      <c r="C93" s="27" t="str">
        <f>CONCATENATE(B95,"A")</f>
        <v>31A</v>
      </c>
      <c r="D93" s="52"/>
      <c r="E93" s="127"/>
      <c r="F93" s="35"/>
      <c r="G93" s="8" t="str">
        <f t="shared" si="89"/>
        <v/>
      </c>
      <c r="H93" s="35"/>
      <c r="I93" s="8" t="str">
        <f t="shared" si="101"/>
        <v/>
      </c>
      <c r="J93" s="40"/>
      <c r="K93" s="49" t="str">
        <f t="shared" si="90"/>
        <v/>
      </c>
      <c r="L93" s="35"/>
      <c r="M93" s="29" t="str">
        <f t="shared" si="91"/>
        <v/>
      </c>
      <c r="N93" s="121"/>
      <c r="O93" s="117" t="str">
        <f t="shared" si="131"/>
        <v/>
      </c>
      <c r="P93" s="121"/>
      <c r="Q93" s="117" t="str">
        <f>IF(ISBLANK(P93),"",IF(P93=0,$CJ$2,CR93))</f>
        <v/>
      </c>
      <c r="R93" s="121"/>
      <c r="S93" s="122" t="str">
        <f>IF(ISBLANK(R93),"",IF(R93=0,$CM$2,CU93))</f>
        <v/>
      </c>
      <c r="T93" s="117" t="str">
        <f t="shared" si="135"/>
        <v/>
      </c>
      <c r="U93" s="120" t="str">
        <f>IF(ISNUMBER(T93),VLOOKUP(BX93,BZ:CA,2,FALSE),"")</f>
        <v/>
      </c>
      <c r="V93" s="19" t="str">
        <f t="shared" si="102"/>
        <v/>
      </c>
      <c r="W93" s="9" t="str">
        <f t="shared" si="130"/>
        <v/>
      </c>
      <c r="X93" s="60"/>
      <c r="Y93" s="60"/>
      <c r="Z93" s="71" t="str">
        <f t="shared" si="117"/>
        <v/>
      </c>
      <c r="AA93" s="71" t="str">
        <f t="shared" si="103"/>
        <v/>
      </c>
      <c r="AB93" s="91" t="str">
        <f t="shared" si="118"/>
        <v/>
      </c>
      <c r="AC93" s="92" t="str">
        <f t="shared" si="119"/>
        <v/>
      </c>
      <c r="AD93" s="93" t="str">
        <f t="shared" si="104"/>
        <v/>
      </c>
      <c r="AE93" s="93" t="str">
        <f t="shared" si="120"/>
        <v/>
      </c>
      <c r="AF93" s="73">
        <f t="shared" si="121"/>
        <v>1</v>
      </c>
      <c r="AI93" s="73" t="str">
        <f t="shared" si="92"/>
        <v/>
      </c>
      <c r="AJ93" s="73">
        <f t="shared" si="105"/>
        <v>1</v>
      </c>
      <c r="AK93" s="73" t="str">
        <f t="shared" si="106"/>
        <v/>
      </c>
      <c r="AL93" s="73">
        <f t="shared" si="122"/>
        <v>1</v>
      </c>
      <c r="AN93" s="73" t="str">
        <f t="shared" si="93"/>
        <v/>
      </c>
      <c r="AO93" s="73">
        <f t="shared" si="123"/>
        <v>1</v>
      </c>
      <c r="AQ93" s="73" t="str">
        <f t="shared" si="94"/>
        <v/>
      </c>
      <c r="AR93" s="73">
        <f t="shared" si="124"/>
        <v>0</v>
      </c>
      <c r="AT93" s="73" t="str">
        <f t="shared" si="95"/>
        <v/>
      </c>
      <c r="AU93" s="73">
        <f t="shared" si="125"/>
        <v>1</v>
      </c>
      <c r="AW93" s="73" t="str">
        <f t="shared" si="96"/>
        <v/>
      </c>
      <c r="AX93" s="73">
        <f t="shared" si="126"/>
        <v>1</v>
      </c>
      <c r="AZ93" s="115">
        <f>IF(R93,R93+0,)</f>
        <v>0</v>
      </c>
      <c r="BA93" s="74" t="str">
        <f t="shared" si="97"/>
        <v/>
      </c>
      <c r="BC93" s="114">
        <f>IF(ISNUMBER(AZ93),VLOOKUP(AZ93,BA:BB,2,FALSE),"")</f>
        <v>1</v>
      </c>
      <c r="BD93" s="94"/>
      <c r="BE93" s="114" t="str">
        <f>T93</f>
        <v/>
      </c>
      <c r="BF93" s="73" t="str">
        <f t="shared" si="107"/>
        <v/>
      </c>
      <c r="BG93" s="73">
        <f t="shared" si="108"/>
        <v>1</v>
      </c>
      <c r="BH93" s="114" t="str">
        <f>IF(ISNUMBER(BE93),VLOOKUP(BE93,BF:BG,2,FALSE),"")</f>
        <v/>
      </c>
      <c r="BJ93" s="73" t="str">
        <f t="shared" si="109"/>
        <v/>
      </c>
      <c r="BK93" s="73">
        <f t="shared" si="110"/>
        <v>1</v>
      </c>
      <c r="BP93" s="114" t="str">
        <f>T93</f>
        <v/>
      </c>
      <c r="BQ93" s="114">
        <f>SUM(G93,G94,G95)</f>
        <v>0</v>
      </c>
      <c r="BR93" s="123">
        <f>SUM(M93,M94,M95)</f>
        <v>0</v>
      </c>
      <c r="BS93" s="123">
        <f>SUM(I93,I94,I95)</f>
        <v>0</v>
      </c>
      <c r="BT93" s="123" t="str">
        <f>Q93</f>
        <v/>
      </c>
      <c r="BU93" s="123" t="str">
        <f>O93</f>
        <v/>
      </c>
      <c r="BV93" s="123">
        <f>SUM(K93,K94,K95)</f>
        <v>0</v>
      </c>
      <c r="BW93" s="123" t="str">
        <f>S93</f>
        <v/>
      </c>
      <c r="BX93" s="126" t="str">
        <f>IF(ISNUMBER(T93),CONCATENATE(BP93+100,BQ93+100,BS93+100,BV93+100,BR93+100,BU93+100,BT93+100,BW93+100)+0,"")</f>
        <v/>
      </c>
      <c r="BY93" s="126" t="str">
        <f>IF(ISNUMBER(SMALL(BX:BX,ROW()-2)),SMALL(BX:BX,ROW()-2),"")</f>
        <v/>
      </c>
      <c r="BZ93" s="93" t="str">
        <f t="shared" si="111"/>
        <v/>
      </c>
      <c r="CA93" s="73">
        <f t="shared" si="112"/>
        <v>1</v>
      </c>
      <c r="CE93" s="72"/>
      <c r="CF93" s="72"/>
      <c r="CG93" s="72"/>
      <c r="CH93" s="84"/>
      <c r="CI93" s="84"/>
      <c r="CJ93" s="84"/>
      <c r="CK93" s="84"/>
      <c r="CL93" s="72" t="str">
        <f t="shared" si="113"/>
        <v xml:space="preserve"> </v>
      </c>
      <c r="CM93" s="72" t="str">
        <f t="shared" si="98"/>
        <v xml:space="preserve"> </v>
      </c>
      <c r="CN93" s="72" t="str">
        <f t="shared" si="99"/>
        <v xml:space="preserve"> </v>
      </c>
      <c r="CO93" s="72" t="str">
        <f t="shared" si="100"/>
        <v/>
      </c>
      <c r="CP93" s="72"/>
      <c r="CQ93" s="78" t="e">
        <f t="shared" si="114"/>
        <v>#VALUE!</v>
      </c>
      <c r="CR93" s="109" t="str">
        <f>VLOOKUP(P93,AT:AU,2,FALSE)</f>
        <v xml:space="preserve"> </v>
      </c>
      <c r="CS93" s="109" t="str">
        <f t="shared" ref="CS93" si="139">IF(ISNUMBER(N93),VLOOKUP(N93,AW:AX,2,FALSE),"")</f>
        <v/>
      </c>
      <c r="CT93" s="109" t="e">
        <f>CS93-1</f>
        <v>#VALUE!</v>
      </c>
      <c r="CU93" s="109" t="str">
        <f>IF(ISNUMBER(R93),BC93,"")</f>
        <v/>
      </c>
      <c r="CV93" s="79"/>
      <c r="CW93" s="79"/>
      <c r="CY93" s="132" t="str">
        <f>IF(ISNUMBER(N93),VLOOKUP(N93,DC:DD,2,FALSE),"")</f>
        <v/>
      </c>
      <c r="CZ93" s="95">
        <f t="shared" si="115"/>
        <v>0</v>
      </c>
      <c r="DA93" s="95">
        <f>IF(CZ93=0,CZ91,CZ93)</f>
        <v>0</v>
      </c>
      <c r="DC93" s="73">
        <f t="shared" si="116"/>
        <v>0</v>
      </c>
      <c r="DD93" s="73">
        <f t="shared" si="128"/>
        <v>0</v>
      </c>
    </row>
    <row r="94" spans="1:108" ht="12" customHeight="1">
      <c r="A94" s="15"/>
      <c r="B94" s="13" t="str">
        <f t="shared" si="88"/>
        <v/>
      </c>
      <c r="C94" s="27" t="str">
        <f>CONCATENATE(B95,"B")</f>
        <v>31B</v>
      </c>
      <c r="D94" s="52"/>
      <c r="E94" s="127"/>
      <c r="F94" s="35"/>
      <c r="G94" s="8" t="str">
        <f t="shared" si="89"/>
        <v/>
      </c>
      <c r="H94" s="35"/>
      <c r="I94" s="8" t="str">
        <f t="shared" si="101"/>
        <v/>
      </c>
      <c r="J94" s="40"/>
      <c r="K94" s="49" t="str">
        <f t="shared" si="90"/>
        <v/>
      </c>
      <c r="L94" s="35"/>
      <c r="M94" s="29" t="str">
        <f t="shared" si="91"/>
        <v/>
      </c>
      <c r="N94" s="121"/>
      <c r="O94" s="117"/>
      <c r="P94" s="121"/>
      <c r="Q94" s="117"/>
      <c r="R94" s="121"/>
      <c r="S94" s="122"/>
      <c r="T94" s="117"/>
      <c r="U94" s="120"/>
      <c r="V94" s="19" t="str">
        <f t="shared" si="102"/>
        <v/>
      </c>
      <c r="W94" s="9" t="str">
        <f t="shared" si="130"/>
        <v/>
      </c>
      <c r="X94" s="60"/>
      <c r="Y94" s="60"/>
      <c r="Z94" s="71" t="str">
        <f t="shared" si="117"/>
        <v/>
      </c>
      <c r="AA94" s="71" t="str">
        <f t="shared" si="103"/>
        <v/>
      </c>
      <c r="AB94" s="91" t="str">
        <f t="shared" si="118"/>
        <v/>
      </c>
      <c r="AC94" s="92" t="str">
        <f t="shared" si="119"/>
        <v/>
      </c>
      <c r="AD94" s="93" t="str">
        <f t="shared" si="104"/>
        <v/>
      </c>
      <c r="AE94" s="93" t="str">
        <f t="shared" si="120"/>
        <v/>
      </c>
      <c r="AF94" s="73">
        <f t="shared" si="121"/>
        <v>1</v>
      </c>
      <c r="AI94" s="73" t="str">
        <f t="shared" si="92"/>
        <v/>
      </c>
      <c r="AJ94" s="73">
        <f t="shared" si="105"/>
        <v>1</v>
      </c>
      <c r="AK94" s="73" t="str">
        <f t="shared" si="106"/>
        <v/>
      </c>
      <c r="AL94" s="73">
        <f t="shared" si="122"/>
        <v>1</v>
      </c>
      <c r="AN94" s="73" t="str">
        <f t="shared" si="93"/>
        <v/>
      </c>
      <c r="AO94" s="73">
        <f t="shared" si="123"/>
        <v>1</v>
      </c>
      <c r="AQ94" s="73" t="str">
        <f t="shared" si="94"/>
        <v/>
      </c>
      <c r="AR94" s="73">
        <f t="shared" si="124"/>
        <v>0</v>
      </c>
      <c r="AT94" s="73" t="str">
        <f t="shared" si="95"/>
        <v/>
      </c>
      <c r="AU94" s="73">
        <f t="shared" si="125"/>
        <v>1</v>
      </c>
      <c r="AW94" s="73" t="str">
        <f t="shared" si="96"/>
        <v/>
      </c>
      <c r="AX94" s="73">
        <f t="shared" si="126"/>
        <v>1</v>
      </c>
      <c r="AZ94" s="115"/>
      <c r="BA94" s="74" t="str">
        <f t="shared" si="97"/>
        <v/>
      </c>
      <c r="BC94" s="114"/>
      <c r="BD94" s="94"/>
      <c r="BE94" s="114"/>
      <c r="BF94" s="73" t="str">
        <f t="shared" si="107"/>
        <v/>
      </c>
      <c r="BG94" s="73">
        <f t="shared" si="108"/>
        <v>1</v>
      </c>
      <c r="BH94" s="114"/>
      <c r="BJ94" s="73" t="str">
        <f t="shared" si="109"/>
        <v/>
      </c>
      <c r="BK94" s="73">
        <f t="shared" si="110"/>
        <v>1</v>
      </c>
      <c r="BP94" s="114"/>
      <c r="BQ94" s="114"/>
      <c r="BR94" s="114"/>
      <c r="BS94" s="114"/>
      <c r="BT94" s="114"/>
      <c r="BU94" s="114"/>
      <c r="BV94" s="114"/>
      <c r="BW94" s="114"/>
      <c r="BX94" s="126"/>
      <c r="BY94" s="126"/>
      <c r="BZ94" s="93" t="str">
        <f t="shared" si="111"/>
        <v/>
      </c>
      <c r="CA94" s="73">
        <f t="shared" si="112"/>
        <v>1</v>
      </c>
      <c r="CE94" s="72"/>
      <c r="CF94" s="72"/>
      <c r="CG94" s="72"/>
      <c r="CH94" s="84"/>
      <c r="CI94" s="84"/>
      <c r="CJ94" s="84"/>
      <c r="CK94" s="84"/>
      <c r="CL94" s="72" t="str">
        <f t="shared" si="113"/>
        <v xml:space="preserve"> </v>
      </c>
      <c r="CM94" s="72" t="str">
        <f t="shared" si="98"/>
        <v xml:space="preserve"> </v>
      </c>
      <c r="CN94" s="72" t="str">
        <f t="shared" si="99"/>
        <v xml:space="preserve"> </v>
      </c>
      <c r="CO94" s="72" t="str">
        <f t="shared" si="100"/>
        <v/>
      </c>
      <c r="CP94" s="72"/>
      <c r="CQ94" s="78" t="e">
        <f t="shared" si="114"/>
        <v>#VALUE!</v>
      </c>
      <c r="CR94" s="109"/>
      <c r="CS94" s="109"/>
      <c r="CT94" s="109"/>
      <c r="CU94" s="109"/>
      <c r="CV94" s="79"/>
      <c r="CW94" s="79"/>
      <c r="CY94" s="132"/>
      <c r="CZ94" s="95">
        <f t="shared" si="115"/>
        <v>0</v>
      </c>
      <c r="DA94" s="95">
        <f>IF(CZ94=0,,CZ94)</f>
        <v>0</v>
      </c>
      <c r="DC94" s="73">
        <f t="shared" si="116"/>
        <v>0</v>
      </c>
      <c r="DD94" s="73">
        <f t="shared" si="128"/>
        <v>0</v>
      </c>
    </row>
    <row r="95" spans="1:108" ht="12" customHeight="1">
      <c r="A95" s="15"/>
      <c r="B95" s="13">
        <f t="shared" si="88"/>
        <v>31</v>
      </c>
      <c r="C95" s="27" t="str">
        <f>CONCATENATE(B95,"C")</f>
        <v>31C</v>
      </c>
      <c r="D95" s="52"/>
      <c r="E95" s="127"/>
      <c r="F95" s="35"/>
      <c r="G95" s="8" t="str">
        <f t="shared" si="89"/>
        <v/>
      </c>
      <c r="H95" s="35"/>
      <c r="I95" s="8" t="str">
        <f t="shared" si="101"/>
        <v/>
      </c>
      <c r="J95" s="40"/>
      <c r="K95" s="49" t="str">
        <f t="shared" si="90"/>
        <v/>
      </c>
      <c r="L95" s="35"/>
      <c r="M95" s="29" t="str">
        <f t="shared" si="91"/>
        <v/>
      </c>
      <c r="N95" s="121"/>
      <c r="O95" s="117"/>
      <c r="P95" s="121"/>
      <c r="Q95" s="117"/>
      <c r="R95" s="121"/>
      <c r="S95" s="122"/>
      <c r="T95" s="117"/>
      <c r="U95" s="120"/>
      <c r="V95" s="19" t="str">
        <f t="shared" si="102"/>
        <v/>
      </c>
      <c r="W95" s="9" t="str">
        <f t="shared" si="130"/>
        <v/>
      </c>
      <c r="X95" s="60"/>
      <c r="Y95" s="60"/>
      <c r="Z95" s="71" t="str">
        <f t="shared" si="117"/>
        <v/>
      </c>
      <c r="AA95" s="71" t="str">
        <f t="shared" si="103"/>
        <v/>
      </c>
      <c r="AB95" s="91" t="str">
        <f t="shared" si="118"/>
        <v/>
      </c>
      <c r="AC95" s="92" t="str">
        <f t="shared" si="119"/>
        <v/>
      </c>
      <c r="AD95" s="93" t="str">
        <f t="shared" si="104"/>
        <v/>
      </c>
      <c r="AE95" s="93" t="str">
        <f t="shared" si="120"/>
        <v/>
      </c>
      <c r="AF95" s="73">
        <f t="shared" si="121"/>
        <v>1</v>
      </c>
      <c r="AI95" s="73" t="str">
        <f t="shared" si="92"/>
        <v/>
      </c>
      <c r="AJ95" s="73">
        <f t="shared" si="105"/>
        <v>1</v>
      </c>
      <c r="AK95" s="73" t="str">
        <f t="shared" si="106"/>
        <v/>
      </c>
      <c r="AL95" s="73">
        <f t="shared" si="122"/>
        <v>1</v>
      </c>
      <c r="AN95" s="73" t="str">
        <f t="shared" si="93"/>
        <v/>
      </c>
      <c r="AO95" s="73">
        <f t="shared" si="123"/>
        <v>1</v>
      </c>
      <c r="AQ95" s="73" t="str">
        <f t="shared" si="94"/>
        <v/>
      </c>
      <c r="AR95" s="73">
        <f t="shared" si="124"/>
        <v>0</v>
      </c>
      <c r="AT95" s="73" t="str">
        <f t="shared" si="95"/>
        <v/>
      </c>
      <c r="AU95" s="73">
        <f t="shared" si="125"/>
        <v>1</v>
      </c>
      <c r="AW95" s="73" t="str">
        <f t="shared" si="96"/>
        <v/>
      </c>
      <c r="AX95" s="73">
        <f t="shared" si="126"/>
        <v>1</v>
      </c>
      <c r="AZ95" s="115"/>
      <c r="BA95" s="74" t="str">
        <f t="shared" si="97"/>
        <v/>
      </c>
      <c r="BC95" s="114"/>
      <c r="BD95" s="94"/>
      <c r="BE95" s="114"/>
      <c r="BF95" s="73" t="str">
        <f t="shared" si="107"/>
        <v/>
      </c>
      <c r="BG95" s="73">
        <f t="shared" si="108"/>
        <v>1</v>
      </c>
      <c r="BH95" s="114"/>
      <c r="BJ95" s="73" t="str">
        <f t="shared" si="109"/>
        <v/>
      </c>
      <c r="BK95" s="73">
        <f t="shared" si="110"/>
        <v>1</v>
      </c>
      <c r="BP95" s="114"/>
      <c r="BQ95" s="114"/>
      <c r="BR95" s="114"/>
      <c r="BS95" s="114"/>
      <c r="BT95" s="114"/>
      <c r="BU95" s="114"/>
      <c r="BV95" s="114"/>
      <c r="BW95" s="114"/>
      <c r="BX95" s="126"/>
      <c r="BY95" s="126"/>
      <c r="BZ95" s="93" t="str">
        <f t="shared" si="111"/>
        <v/>
      </c>
      <c r="CA95" s="73">
        <f t="shared" si="112"/>
        <v>1</v>
      </c>
      <c r="CE95" s="72"/>
      <c r="CF95" s="72"/>
      <c r="CG95" s="72"/>
      <c r="CH95" s="84"/>
      <c r="CI95" s="84"/>
      <c r="CJ95" s="84"/>
      <c r="CK95" s="84"/>
      <c r="CL95" s="72" t="str">
        <f t="shared" si="113"/>
        <v xml:space="preserve"> </v>
      </c>
      <c r="CM95" s="72" t="str">
        <f t="shared" si="98"/>
        <v xml:space="preserve"> </v>
      </c>
      <c r="CN95" s="72" t="str">
        <f t="shared" si="99"/>
        <v xml:space="preserve"> </v>
      </c>
      <c r="CO95" s="72" t="str">
        <f t="shared" si="100"/>
        <v/>
      </c>
      <c r="CP95" s="72"/>
      <c r="CQ95" s="78" t="e">
        <f t="shared" si="114"/>
        <v>#VALUE!</v>
      </c>
      <c r="CR95" s="109"/>
      <c r="CS95" s="109"/>
      <c r="CT95" s="109"/>
      <c r="CU95" s="109"/>
      <c r="CV95" s="79"/>
      <c r="CW95" s="79"/>
      <c r="CY95" s="132"/>
      <c r="CZ95" s="95">
        <f t="shared" si="115"/>
        <v>0</v>
      </c>
      <c r="DA95" s="95">
        <f>IF(CZ95=0,CZ94,CZ95)</f>
        <v>0</v>
      </c>
      <c r="DC95" s="73">
        <f t="shared" si="116"/>
        <v>0</v>
      </c>
      <c r="DD95" s="73">
        <f t="shared" si="128"/>
        <v>0</v>
      </c>
    </row>
    <row r="96" spans="1:108" ht="12" customHeight="1">
      <c r="A96" s="15"/>
      <c r="B96" s="13" t="str">
        <f t="shared" si="88"/>
        <v/>
      </c>
      <c r="C96" s="27" t="str">
        <f>CONCATENATE(B98,"A")</f>
        <v>32A</v>
      </c>
      <c r="D96" s="52"/>
      <c r="E96" s="127"/>
      <c r="F96" s="35"/>
      <c r="G96" s="8" t="str">
        <f t="shared" si="89"/>
        <v/>
      </c>
      <c r="H96" s="35"/>
      <c r="I96" s="8" t="str">
        <f t="shared" si="101"/>
        <v/>
      </c>
      <c r="J96" s="40"/>
      <c r="K96" s="49" t="str">
        <f t="shared" si="90"/>
        <v/>
      </c>
      <c r="L96" s="35"/>
      <c r="M96" s="29" t="str">
        <f t="shared" si="91"/>
        <v/>
      </c>
      <c r="N96" s="121"/>
      <c r="O96" s="117" t="str">
        <f t="shared" si="131"/>
        <v/>
      </c>
      <c r="P96" s="121"/>
      <c r="Q96" s="122" t="str">
        <f>IF(ISBLANK(P96),"",IF(P96=0,$CJ$2,CR96))</f>
        <v/>
      </c>
      <c r="R96" s="121"/>
      <c r="S96" s="122" t="str">
        <f>IF(ISBLANK(R96),"",IF(R96=0,$CM$2,CU96))</f>
        <v/>
      </c>
      <c r="T96" s="117" t="str">
        <f t="shared" si="135"/>
        <v/>
      </c>
      <c r="U96" s="120" t="str">
        <f>IF(ISNUMBER(T96),VLOOKUP(BX96,BZ:CA,2,FALSE),"")</f>
        <v/>
      </c>
      <c r="V96" s="19" t="str">
        <f t="shared" si="102"/>
        <v/>
      </c>
      <c r="W96" s="20" t="str">
        <f t="shared" si="130"/>
        <v/>
      </c>
      <c r="X96" s="60"/>
      <c r="Y96" s="60"/>
      <c r="Z96" s="71" t="str">
        <f t="shared" si="117"/>
        <v/>
      </c>
      <c r="AA96" s="71" t="str">
        <f t="shared" si="103"/>
        <v/>
      </c>
      <c r="AB96" s="91" t="str">
        <f t="shared" si="118"/>
        <v/>
      </c>
      <c r="AC96" s="92" t="str">
        <f t="shared" si="119"/>
        <v/>
      </c>
      <c r="AD96" s="93" t="str">
        <f t="shared" si="104"/>
        <v/>
      </c>
      <c r="AE96" s="93" t="str">
        <f t="shared" si="120"/>
        <v/>
      </c>
      <c r="AF96" s="73">
        <f t="shared" si="121"/>
        <v>1</v>
      </c>
      <c r="AI96" s="73" t="str">
        <f t="shared" si="92"/>
        <v/>
      </c>
      <c r="AJ96" s="73">
        <f t="shared" si="105"/>
        <v>1</v>
      </c>
      <c r="AK96" s="73" t="str">
        <f t="shared" si="106"/>
        <v/>
      </c>
      <c r="AL96" s="73">
        <f t="shared" si="122"/>
        <v>1</v>
      </c>
      <c r="AN96" s="73" t="str">
        <f t="shared" si="93"/>
        <v/>
      </c>
      <c r="AO96" s="73">
        <f t="shared" si="123"/>
        <v>1</v>
      </c>
      <c r="AQ96" s="73" t="str">
        <f t="shared" si="94"/>
        <v/>
      </c>
      <c r="AR96" s="73">
        <f t="shared" si="124"/>
        <v>0</v>
      </c>
      <c r="AT96" s="73" t="str">
        <f t="shared" si="95"/>
        <v/>
      </c>
      <c r="AU96" s="73">
        <f t="shared" si="125"/>
        <v>1</v>
      </c>
      <c r="AW96" s="73" t="str">
        <f t="shared" si="96"/>
        <v/>
      </c>
      <c r="AX96" s="73">
        <f t="shared" si="126"/>
        <v>1</v>
      </c>
      <c r="AZ96" s="115">
        <f>IF(R96,R96+0,)</f>
        <v>0</v>
      </c>
      <c r="BA96" s="74" t="str">
        <f t="shared" si="97"/>
        <v/>
      </c>
      <c r="BC96" s="114">
        <f>IF(ISNUMBER(AZ96),VLOOKUP(AZ96,BA:BB,2,FALSE),"")</f>
        <v>1</v>
      </c>
      <c r="BD96" s="94"/>
      <c r="BE96" s="114" t="str">
        <f>T96</f>
        <v/>
      </c>
      <c r="BF96" s="73" t="str">
        <f t="shared" si="107"/>
        <v/>
      </c>
      <c r="BG96" s="73">
        <f t="shared" si="108"/>
        <v>1</v>
      </c>
      <c r="BH96" s="114" t="str">
        <f>IF(ISNUMBER(BE96),VLOOKUP(BE96,BF:BG,2,FALSE),"")</f>
        <v/>
      </c>
      <c r="BJ96" s="73" t="str">
        <f t="shared" si="109"/>
        <v/>
      </c>
      <c r="BK96" s="73">
        <f t="shared" si="110"/>
        <v>1</v>
      </c>
      <c r="BP96" s="114" t="str">
        <f>T96</f>
        <v/>
      </c>
      <c r="BQ96" s="114">
        <f>SUM(G96,G97,G98)</f>
        <v>0</v>
      </c>
      <c r="BR96" s="123">
        <f>SUM(M96,M97,M98)</f>
        <v>0</v>
      </c>
      <c r="BS96" s="123">
        <f>SUM(I96,I97,I98)</f>
        <v>0</v>
      </c>
      <c r="BT96" s="123" t="str">
        <f>Q96</f>
        <v/>
      </c>
      <c r="BU96" s="123" t="str">
        <f>O96</f>
        <v/>
      </c>
      <c r="BV96" s="123">
        <f>SUM(K96,K97,K98)</f>
        <v>0</v>
      </c>
      <c r="BW96" s="123" t="str">
        <f>S96</f>
        <v/>
      </c>
      <c r="BX96" s="126" t="str">
        <f>IF(ISNUMBER(T96),CONCATENATE(BP96+100,BQ96+100,BS96+100,BV96+100,BR96+100,BU96+100,BT96+100,BW96+100)+0,"")</f>
        <v/>
      </c>
      <c r="BY96" s="126" t="str">
        <f>IF(ISNUMBER(SMALL(BX:BX,ROW()-2)),SMALL(BX:BX,ROW()-2),"")</f>
        <v/>
      </c>
      <c r="BZ96" s="93" t="str">
        <f t="shared" si="111"/>
        <v/>
      </c>
      <c r="CA96" s="73">
        <f t="shared" si="112"/>
        <v>1</v>
      </c>
      <c r="CE96" s="72"/>
      <c r="CF96" s="72"/>
      <c r="CG96" s="72"/>
      <c r="CH96" s="84"/>
      <c r="CI96" s="84"/>
      <c r="CJ96" s="84"/>
      <c r="CK96" s="84"/>
      <c r="CL96" s="72" t="str">
        <f t="shared" si="113"/>
        <v xml:space="preserve"> </v>
      </c>
      <c r="CM96" s="72" t="str">
        <f t="shared" si="98"/>
        <v xml:space="preserve"> </v>
      </c>
      <c r="CN96" s="72" t="str">
        <f t="shared" si="99"/>
        <v xml:space="preserve"> </v>
      </c>
      <c r="CO96" s="72" t="str">
        <f t="shared" si="100"/>
        <v/>
      </c>
      <c r="CP96" s="72"/>
      <c r="CQ96" s="78" t="e">
        <f t="shared" si="114"/>
        <v>#VALUE!</v>
      </c>
      <c r="CR96" s="109" t="str">
        <f>VLOOKUP(P96,AT:AU,2,FALSE)</f>
        <v xml:space="preserve"> </v>
      </c>
      <c r="CS96" s="109" t="str">
        <f t="shared" ref="CS96" si="140">IF(ISNUMBER(N96),VLOOKUP(N96,AW:AX,2,FALSE),"")</f>
        <v/>
      </c>
      <c r="CT96" s="109" t="e">
        <f>CS96-1</f>
        <v>#VALUE!</v>
      </c>
      <c r="CU96" s="109" t="str">
        <f>IF(ISNUMBER(R96),BC96,"")</f>
        <v/>
      </c>
      <c r="CV96" s="79"/>
      <c r="CW96" s="79"/>
      <c r="CY96" s="132" t="str">
        <f>IF(ISNUMBER(N96),VLOOKUP(N96,DC:DD,2,FALSE),"")</f>
        <v/>
      </c>
      <c r="CZ96" s="95">
        <f t="shared" si="115"/>
        <v>0</v>
      </c>
      <c r="DA96" s="95">
        <f>IF(CZ96=0,CZ94,CZ96)</f>
        <v>0</v>
      </c>
      <c r="DC96" s="73">
        <f t="shared" si="116"/>
        <v>0</v>
      </c>
      <c r="DD96" s="73">
        <f t="shared" si="128"/>
        <v>0</v>
      </c>
    </row>
    <row r="97" spans="1:108" ht="12" customHeight="1">
      <c r="A97" s="15"/>
      <c r="B97" s="13" t="str">
        <f t="shared" si="88"/>
        <v/>
      </c>
      <c r="C97" s="27" t="str">
        <f>CONCATENATE(B98,"B")</f>
        <v>32B</v>
      </c>
      <c r="D97" s="52"/>
      <c r="E97" s="127"/>
      <c r="F97" s="35"/>
      <c r="G97" s="8" t="str">
        <f t="shared" si="89"/>
        <v/>
      </c>
      <c r="H97" s="35"/>
      <c r="I97" s="8" t="str">
        <f t="shared" si="101"/>
        <v/>
      </c>
      <c r="J97" s="40"/>
      <c r="K97" s="49" t="str">
        <f t="shared" si="90"/>
        <v/>
      </c>
      <c r="L97" s="35"/>
      <c r="M97" s="29" t="str">
        <f t="shared" si="91"/>
        <v/>
      </c>
      <c r="N97" s="121"/>
      <c r="O97" s="117"/>
      <c r="P97" s="121"/>
      <c r="Q97" s="122"/>
      <c r="R97" s="121"/>
      <c r="S97" s="122"/>
      <c r="T97" s="117"/>
      <c r="U97" s="120"/>
      <c r="V97" s="19" t="str">
        <f t="shared" si="102"/>
        <v/>
      </c>
      <c r="W97" s="20" t="str">
        <f t="shared" si="130"/>
        <v/>
      </c>
      <c r="X97" s="60"/>
      <c r="Y97" s="60"/>
      <c r="Z97" s="71" t="str">
        <f t="shared" si="117"/>
        <v/>
      </c>
      <c r="AA97" s="71" t="str">
        <f t="shared" si="103"/>
        <v/>
      </c>
      <c r="AB97" s="91" t="str">
        <f t="shared" si="118"/>
        <v/>
      </c>
      <c r="AC97" s="92" t="str">
        <f t="shared" si="119"/>
        <v/>
      </c>
      <c r="AD97" s="93" t="str">
        <f t="shared" si="104"/>
        <v/>
      </c>
      <c r="AE97" s="93" t="str">
        <f t="shared" si="120"/>
        <v/>
      </c>
      <c r="AF97" s="73">
        <f t="shared" si="121"/>
        <v>1</v>
      </c>
      <c r="AI97" s="73" t="str">
        <f t="shared" si="92"/>
        <v/>
      </c>
      <c r="AJ97" s="73">
        <f t="shared" si="105"/>
        <v>1</v>
      </c>
      <c r="AK97" s="73" t="str">
        <f t="shared" si="106"/>
        <v/>
      </c>
      <c r="AL97" s="73">
        <f t="shared" si="122"/>
        <v>1</v>
      </c>
      <c r="AN97" s="73" t="str">
        <f t="shared" si="93"/>
        <v/>
      </c>
      <c r="AO97" s="73">
        <f t="shared" si="123"/>
        <v>1</v>
      </c>
      <c r="AQ97" s="73" t="str">
        <f t="shared" si="94"/>
        <v/>
      </c>
      <c r="AR97" s="73">
        <f t="shared" si="124"/>
        <v>0</v>
      </c>
      <c r="AT97" s="73" t="str">
        <f t="shared" si="95"/>
        <v/>
      </c>
      <c r="AU97" s="73">
        <f t="shared" si="125"/>
        <v>1</v>
      </c>
      <c r="AW97" s="73" t="str">
        <f t="shared" si="96"/>
        <v/>
      </c>
      <c r="AX97" s="73">
        <f t="shared" si="126"/>
        <v>1</v>
      </c>
      <c r="AZ97" s="115"/>
      <c r="BA97" s="74" t="str">
        <f t="shared" si="97"/>
        <v/>
      </c>
      <c r="BC97" s="114"/>
      <c r="BD97" s="94"/>
      <c r="BE97" s="114"/>
      <c r="BF97" s="73" t="str">
        <f t="shared" si="107"/>
        <v/>
      </c>
      <c r="BG97" s="73">
        <f t="shared" si="108"/>
        <v>1</v>
      </c>
      <c r="BH97" s="114"/>
      <c r="BJ97" s="73" t="str">
        <f t="shared" si="109"/>
        <v/>
      </c>
      <c r="BK97" s="73">
        <f t="shared" si="110"/>
        <v>1</v>
      </c>
      <c r="BP97" s="114"/>
      <c r="BQ97" s="114"/>
      <c r="BR97" s="114"/>
      <c r="BS97" s="114"/>
      <c r="BT97" s="114"/>
      <c r="BU97" s="114"/>
      <c r="BV97" s="114"/>
      <c r="BW97" s="114"/>
      <c r="BX97" s="126"/>
      <c r="BY97" s="126"/>
      <c r="BZ97" s="93" t="str">
        <f t="shared" si="111"/>
        <v/>
      </c>
      <c r="CA97" s="73">
        <f t="shared" si="112"/>
        <v>1</v>
      </c>
      <c r="CE97" s="72"/>
      <c r="CF97" s="72"/>
      <c r="CG97" s="72"/>
      <c r="CH97" s="84"/>
      <c r="CI97" s="84"/>
      <c r="CJ97" s="84"/>
      <c r="CK97" s="84"/>
      <c r="CL97" s="72" t="str">
        <f t="shared" si="113"/>
        <v xml:space="preserve"> </v>
      </c>
      <c r="CM97" s="72" t="str">
        <f t="shared" si="98"/>
        <v xml:space="preserve"> </v>
      </c>
      <c r="CN97" s="72" t="str">
        <f t="shared" si="99"/>
        <v xml:space="preserve"> </v>
      </c>
      <c r="CO97" s="72" t="str">
        <f t="shared" si="100"/>
        <v/>
      </c>
      <c r="CP97" s="72"/>
      <c r="CQ97" s="78" t="e">
        <f t="shared" si="114"/>
        <v>#VALUE!</v>
      </c>
      <c r="CR97" s="109"/>
      <c r="CS97" s="109"/>
      <c r="CT97" s="109"/>
      <c r="CU97" s="109"/>
      <c r="CV97" s="79"/>
      <c r="CW97" s="79"/>
      <c r="CY97" s="132"/>
      <c r="CZ97" s="95">
        <f t="shared" si="115"/>
        <v>0</v>
      </c>
      <c r="DA97" s="95">
        <f>IF(CZ97=0,,CZ97)</f>
        <v>0</v>
      </c>
      <c r="DC97" s="73">
        <f t="shared" si="116"/>
        <v>0</v>
      </c>
      <c r="DD97" s="73">
        <f t="shared" si="128"/>
        <v>0</v>
      </c>
    </row>
    <row r="98" spans="1:108" ht="12" customHeight="1">
      <c r="A98" s="15"/>
      <c r="B98" s="13">
        <f t="shared" si="88"/>
        <v>32</v>
      </c>
      <c r="C98" s="27" t="str">
        <f>CONCATENATE(B98,"C")</f>
        <v>32C</v>
      </c>
      <c r="D98" s="52"/>
      <c r="E98" s="127"/>
      <c r="F98" s="35"/>
      <c r="G98" s="8" t="str">
        <f t="shared" si="89"/>
        <v/>
      </c>
      <c r="H98" s="35"/>
      <c r="I98" s="8" t="str">
        <f t="shared" si="101"/>
        <v/>
      </c>
      <c r="J98" s="40"/>
      <c r="K98" s="49" t="str">
        <f t="shared" si="90"/>
        <v/>
      </c>
      <c r="L98" s="35"/>
      <c r="M98" s="29" t="str">
        <f t="shared" si="91"/>
        <v/>
      </c>
      <c r="N98" s="121"/>
      <c r="O98" s="117"/>
      <c r="P98" s="121"/>
      <c r="Q98" s="122"/>
      <c r="R98" s="121"/>
      <c r="S98" s="122"/>
      <c r="T98" s="117"/>
      <c r="U98" s="120"/>
      <c r="V98" s="19" t="str">
        <f t="shared" si="102"/>
        <v/>
      </c>
      <c r="W98" s="20" t="str">
        <f t="shared" si="130"/>
        <v/>
      </c>
      <c r="X98" s="60"/>
      <c r="Y98" s="60"/>
      <c r="Z98" s="71" t="str">
        <f t="shared" si="117"/>
        <v/>
      </c>
      <c r="AA98" s="71" t="str">
        <f t="shared" si="103"/>
        <v/>
      </c>
      <c r="AB98" s="91" t="str">
        <f t="shared" si="118"/>
        <v/>
      </c>
      <c r="AC98" s="92" t="str">
        <f t="shared" si="119"/>
        <v/>
      </c>
      <c r="AD98" s="93" t="str">
        <f t="shared" si="104"/>
        <v/>
      </c>
      <c r="AE98" s="93" t="str">
        <f t="shared" si="120"/>
        <v/>
      </c>
      <c r="AF98" s="73">
        <f t="shared" si="121"/>
        <v>1</v>
      </c>
      <c r="AI98" s="73" t="str">
        <f t="shared" si="92"/>
        <v/>
      </c>
      <c r="AJ98" s="73">
        <f t="shared" si="105"/>
        <v>1</v>
      </c>
      <c r="AK98" s="73" t="str">
        <f t="shared" si="106"/>
        <v/>
      </c>
      <c r="AL98" s="73">
        <f t="shared" si="122"/>
        <v>1</v>
      </c>
      <c r="AN98" s="73" t="str">
        <f t="shared" si="93"/>
        <v/>
      </c>
      <c r="AO98" s="73">
        <f t="shared" si="123"/>
        <v>1</v>
      </c>
      <c r="AQ98" s="73" t="str">
        <f t="shared" si="94"/>
        <v/>
      </c>
      <c r="AR98" s="73">
        <f t="shared" si="124"/>
        <v>0</v>
      </c>
      <c r="AT98" s="73" t="str">
        <f t="shared" si="95"/>
        <v/>
      </c>
      <c r="AU98" s="73">
        <f t="shared" si="125"/>
        <v>1</v>
      </c>
      <c r="AW98" s="73" t="str">
        <f t="shared" si="96"/>
        <v/>
      </c>
      <c r="AX98" s="73">
        <f t="shared" si="126"/>
        <v>1</v>
      </c>
      <c r="AZ98" s="115"/>
      <c r="BA98" s="74" t="str">
        <f t="shared" si="97"/>
        <v/>
      </c>
      <c r="BC98" s="114"/>
      <c r="BD98" s="94"/>
      <c r="BE98" s="114"/>
      <c r="BF98" s="73" t="str">
        <f t="shared" si="107"/>
        <v/>
      </c>
      <c r="BG98" s="73">
        <f t="shared" si="108"/>
        <v>1</v>
      </c>
      <c r="BH98" s="114"/>
      <c r="BJ98" s="73" t="str">
        <f t="shared" si="109"/>
        <v/>
      </c>
      <c r="BK98" s="73">
        <f t="shared" si="110"/>
        <v>1</v>
      </c>
      <c r="BP98" s="114"/>
      <c r="BQ98" s="114"/>
      <c r="BR98" s="114"/>
      <c r="BS98" s="114"/>
      <c r="BT98" s="114"/>
      <c r="BU98" s="114"/>
      <c r="BV98" s="114"/>
      <c r="BW98" s="114"/>
      <c r="BX98" s="126"/>
      <c r="BY98" s="126"/>
      <c r="BZ98" s="93" t="str">
        <f t="shared" si="111"/>
        <v/>
      </c>
      <c r="CA98" s="73">
        <f t="shared" si="112"/>
        <v>1</v>
      </c>
      <c r="CE98" s="72"/>
      <c r="CF98" s="72"/>
      <c r="CG98" s="72"/>
      <c r="CH98" s="84"/>
      <c r="CI98" s="84"/>
      <c r="CJ98" s="84"/>
      <c r="CK98" s="84"/>
      <c r="CL98" s="72" t="str">
        <f t="shared" si="113"/>
        <v xml:space="preserve"> </v>
      </c>
      <c r="CM98" s="72" t="str">
        <f t="shared" si="98"/>
        <v xml:space="preserve"> </v>
      </c>
      <c r="CN98" s="72" t="str">
        <f t="shared" si="99"/>
        <v xml:space="preserve"> </v>
      </c>
      <c r="CO98" s="72" t="str">
        <f t="shared" si="100"/>
        <v/>
      </c>
      <c r="CP98" s="72"/>
      <c r="CQ98" s="78" t="e">
        <f t="shared" si="114"/>
        <v>#VALUE!</v>
      </c>
      <c r="CR98" s="109"/>
      <c r="CS98" s="109"/>
      <c r="CT98" s="109"/>
      <c r="CU98" s="109"/>
      <c r="CV98" s="79"/>
      <c r="CW98" s="79"/>
      <c r="CY98" s="132"/>
      <c r="CZ98" s="95">
        <f t="shared" si="115"/>
        <v>0</v>
      </c>
      <c r="DA98" s="95">
        <f>IF(CZ98=0,CZ97,CZ98)</f>
        <v>0</v>
      </c>
      <c r="DC98" s="73">
        <f t="shared" si="116"/>
        <v>0</v>
      </c>
      <c r="DD98" s="73">
        <f t="shared" si="128"/>
        <v>0</v>
      </c>
    </row>
    <row r="99" spans="1:108" ht="12" customHeight="1">
      <c r="A99" s="15"/>
      <c r="B99" s="13" t="str">
        <f t="shared" si="88"/>
        <v/>
      </c>
      <c r="C99" s="27" t="str">
        <f>CONCATENATE(B101,"A")</f>
        <v>33A</v>
      </c>
      <c r="D99" s="52"/>
      <c r="E99" s="127"/>
      <c r="F99" s="35"/>
      <c r="G99" s="8" t="str">
        <f t="shared" ref="G99:G130" si="141">IF(ISBLANK(F99),"",IF(F99=0,$CG$2,CM99))</f>
        <v/>
      </c>
      <c r="H99" s="35"/>
      <c r="I99" s="8" t="str">
        <f t="shared" si="101"/>
        <v/>
      </c>
      <c r="J99" s="40"/>
      <c r="K99" s="49" t="str">
        <f t="shared" ref="K99:K130" si="142">IF(ISBLANK(J99),"",IF(J99=0,$CH$2,CN99))</f>
        <v/>
      </c>
      <c r="L99" s="35"/>
      <c r="M99" s="29" t="str">
        <f t="shared" ref="M99:M130" si="143">IF(ISBLANK(L99),"",IF(L99=0,$CI$2,CO99))</f>
        <v/>
      </c>
      <c r="N99" s="121"/>
      <c r="O99" s="117" t="str">
        <f t="shared" si="131"/>
        <v/>
      </c>
      <c r="P99" s="121"/>
      <c r="Q99" s="117" t="str">
        <f>IF(ISBLANK(P99),"",IF(P99=0,$CJ$2,CR99))</f>
        <v/>
      </c>
      <c r="R99" s="121"/>
      <c r="S99" s="122" t="str">
        <f>IF(ISBLANK(R99),"",IF(R99=0,$CM$2,CU99))</f>
        <v/>
      </c>
      <c r="T99" s="117" t="str">
        <f t="shared" si="135"/>
        <v/>
      </c>
      <c r="U99" s="120" t="str">
        <f>IF(ISNUMBER(T99),VLOOKUP(BX99,BZ:CA,2,FALSE),"")</f>
        <v/>
      </c>
      <c r="V99" s="19" t="str">
        <f t="shared" si="102"/>
        <v/>
      </c>
      <c r="W99" s="9" t="str">
        <f t="shared" si="130"/>
        <v/>
      </c>
      <c r="X99" s="60"/>
      <c r="Y99" s="60"/>
      <c r="Z99" s="71" t="str">
        <f t="shared" si="117"/>
        <v/>
      </c>
      <c r="AA99" s="71" t="str">
        <f t="shared" si="103"/>
        <v/>
      </c>
      <c r="AB99" s="91" t="str">
        <f t="shared" si="118"/>
        <v/>
      </c>
      <c r="AC99" s="92" t="str">
        <f t="shared" si="119"/>
        <v/>
      </c>
      <c r="AD99" s="93" t="str">
        <f t="shared" si="104"/>
        <v/>
      </c>
      <c r="AE99" s="93" t="str">
        <f t="shared" si="120"/>
        <v/>
      </c>
      <c r="AF99" s="73">
        <f t="shared" si="121"/>
        <v>1</v>
      </c>
      <c r="AI99" s="73" t="str">
        <f t="shared" ref="AI99:AI130" si="144">IF(ISNUMBER(LARGE(F:F,ROW()-2)),LARGE(F:F,ROW()-2),"")</f>
        <v/>
      </c>
      <c r="AJ99" s="73">
        <f t="shared" si="105"/>
        <v>1</v>
      </c>
      <c r="AK99" s="73" t="str">
        <f t="shared" si="106"/>
        <v/>
      </c>
      <c r="AL99" s="73">
        <f t="shared" si="122"/>
        <v>1</v>
      </c>
      <c r="AN99" s="73" t="str">
        <f t="shared" ref="AN99:AN130" si="145">IF(ISNUMBER(LARGE(J:J,ROW()-2)),LARGE(J:J,ROW()-2),"")</f>
        <v/>
      </c>
      <c r="AO99" s="73">
        <f t="shared" si="123"/>
        <v>1</v>
      </c>
      <c r="AQ99" s="73" t="str">
        <f t="shared" ref="AQ99:AQ130" si="146">IF(ISNUMBER(SMALL(L:L,ROW()-2)),SMALL(L:L,ROW()-2),"")</f>
        <v/>
      </c>
      <c r="AR99" s="73">
        <f t="shared" si="124"/>
        <v>0</v>
      </c>
      <c r="AT99" s="73" t="str">
        <f t="shared" ref="AT99:AT130" si="147">IF(ISNUMBER(LARGE(P:P,ROW()-2)),LARGE(P:P,ROW()-2),"")</f>
        <v/>
      </c>
      <c r="AU99" s="73">
        <f t="shared" si="125"/>
        <v>1</v>
      </c>
      <c r="AW99" s="73" t="str">
        <f t="shared" ref="AW99:AW130" si="148">IF(ISNUMBER(SMALL(N:N,ROW()-2)),SMALL(N:N,ROW()-2),"")</f>
        <v/>
      </c>
      <c r="AX99" s="73">
        <f t="shared" si="126"/>
        <v>1</v>
      </c>
      <c r="AZ99" s="115">
        <f>IF(R99,R99+0,)</f>
        <v>0</v>
      </c>
      <c r="BA99" s="74" t="str">
        <f t="shared" ref="BA99:BA130" si="149">IF(ISNUMBER(LARGE(AZ:AZ,ROW()-2)),LARGE(AZ:AZ,ROW()-2),"")</f>
        <v/>
      </c>
      <c r="BC99" s="114">
        <f>IF(ISNUMBER(AZ99),VLOOKUP(AZ99,BA:BB,2,FALSE),"")</f>
        <v>1</v>
      </c>
      <c r="BD99" s="94"/>
      <c r="BE99" s="114" t="str">
        <f>T99</f>
        <v/>
      </c>
      <c r="BF99" s="73" t="str">
        <f t="shared" si="107"/>
        <v/>
      </c>
      <c r="BG99" s="73">
        <f t="shared" si="108"/>
        <v>1</v>
      </c>
      <c r="BH99" s="114" t="str">
        <f>IF(ISNUMBER(BE99),VLOOKUP(BE99,BF:BG,2,FALSE),"")</f>
        <v/>
      </c>
      <c r="BJ99" s="73" t="str">
        <f t="shared" si="109"/>
        <v/>
      </c>
      <c r="BK99" s="73">
        <f t="shared" si="110"/>
        <v>1</v>
      </c>
      <c r="BP99" s="114" t="str">
        <f>T99</f>
        <v/>
      </c>
      <c r="BQ99" s="114">
        <f>SUM(G99,G100,G101)</f>
        <v>0</v>
      </c>
      <c r="BR99" s="123">
        <f>SUM(M99,M100,M101)</f>
        <v>0</v>
      </c>
      <c r="BS99" s="123">
        <f>SUM(I99,I100,I101)</f>
        <v>0</v>
      </c>
      <c r="BT99" s="123" t="str">
        <f>Q99</f>
        <v/>
      </c>
      <c r="BU99" s="123" t="str">
        <f>O99</f>
        <v/>
      </c>
      <c r="BV99" s="123">
        <f>SUM(K99,K100,K101)</f>
        <v>0</v>
      </c>
      <c r="BW99" s="123" t="str">
        <f>S99</f>
        <v/>
      </c>
      <c r="BX99" s="126" t="str">
        <f>IF(ISNUMBER(T99),CONCATENATE(BP99+100,BQ99+100,BS99+100,BV99+100,BR99+100,BU99+100,BT99+100,BW99+100)+0,"")</f>
        <v/>
      </c>
      <c r="BY99" s="126" t="str">
        <f>IF(ISNUMBER(SMALL(BX:BX,ROW()-2)),SMALL(BX:BX,ROW()-2),"")</f>
        <v/>
      </c>
      <c r="BZ99" s="93" t="str">
        <f t="shared" si="111"/>
        <v/>
      </c>
      <c r="CA99" s="73">
        <f t="shared" si="112"/>
        <v>1</v>
      </c>
      <c r="CE99" s="72"/>
      <c r="CF99" s="72"/>
      <c r="CG99" s="72"/>
      <c r="CH99" s="84"/>
      <c r="CI99" s="84"/>
      <c r="CJ99" s="84"/>
      <c r="CK99" s="84"/>
      <c r="CL99" s="72" t="str">
        <f t="shared" si="113"/>
        <v xml:space="preserve"> </v>
      </c>
      <c r="CM99" s="72" t="str">
        <f t="shared" ref="CM99:CM130" si="150">VLOOKUP(F99,AI:AJ,2,FALSE)</f>
        <v xml:space="preserve"> </v>
      </c>
      <c r="CN99" s="72" t="str">
        <f t="shared" ref="CN99:CN130" si="151">VLOOKUP(J99,AN:AO,2,FALSE)</f>
        <v xml:space="preserve"> </v>
      </c>
      <c r="CO99" s="72" t="str">
        <f t="shared" ref="CO99:CO130" si="152">IF(ISNUMBER(L99),VLOOKUP(L99,AQ:AR,2,FALSE),"")</f>
        <v/>
      </c>
      <c r="CP99" s="72"/>
      <c r="CQ99" s="78" t="e">
        <f t="shared" si="114"/>
        <v>#VALUE!</v>
      </c>
      <c r="CR99" s="109" t="str">
        <f>VLOOKUP(P99,AT:AU,2,FALSE)</f>
        <v xml:space="preserve"> </v>
      </c>
      <c r="CS99" s="109" t="str">
        <f t="shared" ref="CS99" si="153">IF(ISNUMBER(N99),VLOOKUP(N99,AW:AX,2,FALSE),"")</f>
        <v/>
      </c>
      <c r="CT99" s="109" t="e">
        <f>CS99-1</f>
        <v>#VALUE!</v>
      </c>
      <c r="CU99" s="109" t="str">
        <f>IF(ISNUMBER(R99),BC99,"")</f>
        <v/>
      </c>
      <c r="CV99" s="79"/>
      <c r="CW99" s="79"/>
      <c r="CY99" s="132" t="str">
        <f>IF(ISNUMBER(N99),VLOOKUP(N99,DC:DD,2,FALSE),"")</f>
        <v/>
      </c>
      <c r="CZ99" s="95">
        <f t="shared" si="115"/>
        <v>0</v>
      </c>
      <c r="DA99" s="95">
        <f>IF(CZ99=0,,CZ99)</f>
        <v>0</v>
      </c>
      <c r="DC99" s="73">
        <f t="shared" si="116"/>
        <v>0</v>
      </c>
      <c r="DD99" s="73">
        <f t="shared" si="128"/>
        <v>0</v>
      </c>
    </row>
    <row r="100" spans="1:108" ht="12" customHeight="1">
      <c r="A100" s="15"/>
      <c r="B100" s="13" t="str">
        <f t="shared" si="88"/>
        <v/>
      </c>
      <c r="C100" s="27" t="str">
        <f>CONCATENATE(B101,"B")</f>
        <v>33B</v>
      </c>
      <c r="D100" s="52"/>
      <c r="E100" s="127"/>
      <c r="F100" s="35"/>
      <c r="G100" s="8" t="str">
        <f t="shared" si="141"/>
        <v/>
      </c>
      <c r="H100" s="35"/>
      <c r="I100" s="8" t="str">
        <f t="shared" si="101"/>
        <v/>
      </c>
      <c r="J100" s="40"/>
      <c r="K100" s="49" t="str">
        <f t="shared" si="142"/>
        <v/>
      </c>
      <c r="L100" s="35"/>
      <c r="M100" s="29" t="str">
        <f t="shared" si="143"/>
        <v/>
      </c>
      <c r="N100" s="121"/>
      <c r="O100" s="117"/>
      <c r="P100" s="121"/>
      <c r="Q100" s="117"/>
      <c r="R100" s="121"/>
      <c r="S100" s="122"/>
      <c r="T100" s="117"/>
      <c r="U100" s="120"/>
      <c r="V100" s="19" t="str">
        <f t="shared" si="102"/>
        <v/>
      </c>
      <c r="W100" s="9" t="str">
        <f t="shared" si="130"/>
        <v/>
      </c>
      <c r="X100" s="60"/>
      <c r="Y100" s="60"/>
      <c r="Z100" s="71" t="str">
        <f t="shared" si="117"/>
        <v/>
      </c>
      <c r="AA100" s="71" t="str">
        <f t="shared" si="103"/>
        <v/>
      </c>
      <c r="AB100" s="91" t="str">
        <f t="shared" si="118"/>
        <v/>
      </c>
      <c r="AC100" s="92" t="str">
        <f t="shared" si="119"/>
        <v/>
      </c>
      <c r="AD100" s="93" t="str">
        <f t="shared" si="104"/>
        <v/>
      </c>
      <c r="AE100" s="93" t="str">
        <f t="shared" si="120"/>
        <v/>
      </c>
      <c r="AF100" s="73">
        <f t="shared" si="121"/>
        <v>1</v>
      </c>
      <c r="AI100" s="73" t="str">
        <f t="shared" si="144"/>
        <v/>
      </c>
      <c r="AJ100" s="73">
        <f t="shared" ref="AJ100:AJ131" si="154">IF(AI99&lt;&gt;AI100,AJ99+1,AJ99)</f>
        <v>1</v>
      </c>
      <c r="AK100" s="73" t="str">
        <f t="shared" si="106"/>
        <v/>
      </c>
      <c r="AL100" s="73">
        <f t="shared" si="122"/>
        <v>1</v>
      </c>
      <c r="AN100" s="73" t="str">
        <f t="shared" si="145"/>
        <v/>
      </c>
      <c r="AO100" s="73">
        <f t="shared" si="123"/>
        <v>1</v>
      </c>
      <c r="AQ100" s="73" t="str">
        <f t="shared" si="146"/>
        <v/>
      </c>
      <c r="AR100" s="73">
        <f t="shared" si="124"/>
        <v>0</v>
      </c>
      <c r="AT100" s="73" t="str">
        <f t="shared" si="147"/>
        <v/>
      </c>
      <c r="AU100" s="73">
        <f t="shared" si="125"/>
        <v>1</v>
      </c>
      <c r="AW100" s="73" t="str">
        <f t="shared" si="148"/>
        <v/>
      </c>
      <c r="AX100" s="73">
        <f t="shared" si="126"/>
        <v>1</v>
      </c>
      <c r="AZ100" s="115"/>
      <c r="BA100" s="74" t="str">
        <f t="shared" si="149"/>
        <v/>
      </c>
      <c r="BC100" s="114"/>
      <c r="BD100" s="94"/>
      <c r="BE100" s="114"/>
      <c r="BF100" s="73" t="str">
        <f t="shared" si="107"/>
        <v/>
      </c>
      <c r="BG100" s="73">
        <f t="shared" si="108"/>
        <v>1</v>
      </c>
      <c r="BH100" s="114"/>
      <c r="BJ100" s="73" t="str">
        <f t="shared" si="109"/>
        <v/>
      </c>
      <c r="BK100" s="73">
        <f t="shared" si="110"/>
        <v>1</v>
      </c>
      <c r="BP100" s="114"/>
      <c r="BQ100" s="114"/>
      <c r="BR100" s="114"/>
      <c r="BS100" s="114"/>
      <c r="BT100" s="114"/>
      <c r="BU100" s="114"/>
      <c r="BV100" s="114"/>
      <c r="BW100" s="114"/>
      <c r="BX100" s="126"/>
      <c r="BY100" s="126"/>
      <c r="BZ100" s="93" t="str">
        <f t="shared" si="111"/>
        <v/>
      </c>
      <c r="CA100" s="73">
        <f t="shared" si="112"/>
        <v>1</v>
      </c>
      <c r="CE100" s="72"/>
      <c r="CF100" s="72"/>
      <c r="CG100" s="72"/>
      <c r="CH100" s="84"/>
      <c r="CI100" s="84"/>
      <c r="CJ100" s="84"/>
      <c r="CK100" s="84"/>
      <c r="CL100" s="72" t="str">
        <f t="shared" si="113"/>
        <v xml:space="preserve"> </v>
      </c>
      <c r="CM100" s="72" t="str">
        <f t="shared" si="150"/>
        <v xml:space="preserve"> </v>
      </c>
      <c r="CN100" s="72" t="str">
        <f t="shared" si="151"/>
        <v xml:space="preserve"> </v>
      </c>
      <c r="CO100" s="72" t="str">
        <f t="shared" si="152"/>
        <v/>
      </c>
      <c r="CP100" s="72"/>
      <c r="CQ100" s="78" t="e">
        <f t="shared" si="114"/>
        <v>#VALUE!</v>
      </c>
      <c r="CR100" s="109"/>
      <c r="CS100" s="109"/>
      <c r="CT100" s="109"/>
      <c r="CU100" s="109"/>
      <c r="CV100" s="79"/>
      <c r="CW100" s="79"/>
      <c r="CY100" s="132"/>
      <c r="CZ100" s="95">
        <f t="shared" si="115"/>
        <v>0</v>
      </c>
      <c r="DA100" s="95">
        <f>IF(CZ100=0,CZ99,CZ100)</f>
        <v>0</v>
      </c>
      <c r="DC100" s="73">
        <f t="shared" si="116"/>
        <v>0</v>
      </c>
      <c r="DD100" s="73">
        <f t="shared" si="128"/>
        <v>0</v>
      </c>
    </row>
    <row r="101" spans="1:108" ht="12" customHeight="1">
      <c r="A101" s="15"/>
      <c r="B101" s="13">
        <f t="shared" si="88"/>
        <v>33</v>
      </c>
      <c r="C101" s="27" t="str">
        <f>CONCATENATE(B101,"C")</f>
        <v>33C</v>
      </c>
      <c r="D101" s="52"/>
      <c r="E101" s="127"/>
      <c r="F101" s="35"/>
      <c r="G101" s="8" t="str">
        <f t="shared" si="141"/>
        <v/>
      </c>
      <c r="H101" s="35"/>
      <c r="I101" s="8" t="str">
        <f t="shared" si="101"/>
        <v/>
      </c>
      <c r="J101" s="40"/>
      <c r="K101" s="49" t="str">
        <f t="shared" si="142"/>
        <v/>
      </c>
      <c r="L101" s="35"/>
      <c r="M101" s="29" t="str">
        <f t="shared" si="143"/>
        <v/>
      </c>
      <c r="N101" s="121"/>
      <c r="O101" s="117"/>
      <c r="P101" s="121"/>
      <c r="Q101" s="117"/>
      <c r="R101" s="121"/>
      <c r="S101" s="122"/>
      <c r="T101" s="117"/>
      <c r="U101" s="120"/>
      <c r="V101" s="19" t="str">
        <f t="shared" si="102"/>
        <v/>
      </c>
      <c r="W101" s="9" t="str">
        <f t="shared" si="130"/>
        <v/>
      </c>
      <c r="X101" s="60"/>
      <c r="Y101" s="60"/>
      <c r="Z101" s="71" t="str">
        <f t="shared" si="117"/>
        <v/>
      </c>
      <c r="AA101" s="71" t="str">
        <f t="shared" si="103"/>
        <v/>
      </c>
      <c r="AB101" s="91" t="str">
        <f t="shared" si="118"/>
        <v/>
      </c>
      <c r="AC101" s="92" t="str">
        <f t="shared" si="119"/>
        <v/>
      </c>
      <c r="AD101" s="93" t="str">
        <f t="shared" si="104"/>
        <v/>
      </c>
      <c r="AE101" s="93" t="str">
        <f t="shared" si="120"/>
        <v/>
      </c>
      <c r="AF101" s="73">
        <f t="shared" si="121"/>
        <v>1</v>
      </c>
      <c r="AI101" s="73" t="str">
        <f t="shared" si="144"/>
        <v/>
      </c>
      <c r="AJ101" s="73">
        <f t="shared" si="154"/>
        <v>1</v>
      </c>
      <c r="AK101" s="73" t="str">
        <f t="shared" si="106"/>
        <v/>
      </c>
      <c r="AL101" s="73">
        <f t="shared" si="122"/>
        <v>1</v>
      </c>
      <c r="AN101" s="73" t="str">
        <f t="shared" si="145"/>
        <v/>
      </c>
      <c r="AO101" s="73">
        <f t="shared" si="123"/>
        <v>1</v>
      </c>
      <c r="AQ101" s="73" t="str">
        <f t="shared" si="146"/>
        <v/>
      </c>
      <c r="AR101" s="73">
        <f t="shared" si="124"/>
        <v>0</v>
      </c>
      <c r="AT101" s="73" t="str">
        <f t="shared" si="147"/>
        <v/>
      </c>
      <c r="AU101" s="73">
        <f t="shared" si="125"/>
        <v>1</v>
      </c>
      <c r="AW101" s="73" t="str">
        <f t="shared" si="148"/>
        <v/>
      </c>
      <c r="AX101" s="73">
        <f t="shared" si="126"/>
        <v>1</v>
      </c>
      <c r="AZ101" s="115"/>
      <c r="BA101" s="74" t="str">
        <f t="shared" si="149"/>
        <v/>
      </c>
      <c r="BC101" s="114"/>
      <c r="BD101" s="94"/>
      <c r="BE101" s="114"/>
      <c r="BF101" s="73" t="str">
        <f t="shared" si="107"/>
        <v/>
      </c>
      <c r="BG101" s="73">
        <f t="shared" si="108"/>
        <v>1</v>
      </c>
      <c r="BH101" s="114"/>
      <c r="BJ101" s="73" t="str">
        <f t="shared" si="109"/>
        <v/>
      </c>
      <c r="BK101" s="73">
        <f t="shared" si="110"/>
        <v>1</v>
      </c>
      <c r="BP101" s="114"/>
      <c r="BQ101" s="114"/>
      <c r="BR101" s="114"/>
      <c r="BS101" s="114"/>
      <c r="BT101" s="114"/>
      <c r="BU101" s="114"/>
      <c r="BV101" s="114"/>
      <c r="BW101" s="114"/>
      <c r="BX101" s="126"/>
      <c r="BY101" s="126"/>
      <c r="BZ101" s="93" t="str">
        <f t="shared" si="111"/>
        <v/>
      </c>
      <c r="CA101" s="73">
        <f t="shared" si="112"/>
        <v>1</v>
      </c>
      <c r="CE101" s="72"/>
      <c r="CF101" s="72"/>
      <c r="CG101" s="72"/>
      <c r="CH101" s="84"/>
      <c r="CI101" s="84"/>
      <c r="CJ101" s="84"/>
      <c r="CK101" s="84"/>
      <c r="CL101" s="72" t="str">
        <f t="shared" si="113"/>
        <v xml:space="preserve"> </v>
      </c>
      <c r="CM101" s="72" t="str">
        <f t="shared" si="150"/>
        <v xml:space="preserve"> </v>
      </c>
      <c r="CN101" s="72" t="str">
        <f t="shared" si="151"/>
        <v xml:space="preserve"> </v>
      </c>
      <c r="CO101" s="72" t="str">
        <f t="shared" si="152"/>
        <v/>
      </c>
      <c r="CP101" s="72"/>
      <c r="CQ101" s="78" t="e">
        <f t="shared" si="114"/>
        <v>#VALUE!</v>
      </c>
      <c r="CR101" s="109"/>
      <c r="CS101" s="109"/>
      <c r="CT101" s="109"/>
      <c r="CU101" s="109"/>
      <c r="CV101" s="79"/>
      <c r="CW101" s="79"/>
      <c r="CY101" s="132"/>
      <c r="CZ101" s="95">
        <f t="shared" si="115"/>
        <v>0</v>
      </c>
      <c r="DA101" s="95">
        <f>IF(CZ101=0,CZ99,CZ101)</f>
        <v>0</v>
      </c>
      <c r="DC101" s="73">
        <f t="shared" si="116"/>
        <v>0</v>
      </c>
      <c r="DD101" s="73">
        <f t="shared" si="128"/>
        <v>0</v>
      </c>
    </row>
    <row r="102" spans="1:108" ht="12" customHeight="1">
      <c r="A102" s="15"/>
      <c r="B102" s="13" t="str">
        <f t="shared" si="88"/>
        <v/>
      </c>
      <c r="C102" s="27" t="str">
        <f>CONCATENATE(B104,"A")</f>
        <v>34A</v>
      </c>
      <c r="D102" s="52"/>
      <c r="E102" s="127"/>
      <c r="F102" s="35"/>
      <c r="G102" s="8" t="str">
        <f t="shared" si="141"/>
        <v/>
      </c>
      <c r="H102" s="35"/>
      <c r="I102" s="8" t="str">
        <f t="shared" si="101"/>
        <v/>
      </c>
      <c r="J102" s="40"/>
      <c r="K102" s="49" t="str">
        <f t="shared" si="142"/>
        <v/>
      </c>
      <c r="L102" s="35"/>
      <c r="M102" s="29" t="str">
        <f t="shared" si="143"/>
        <v/>
      </c>
      <c r="N102" s="121"/>
      <c r="O102" s="117" t="str">
        <f t="shared" si="131"/>
        <v/>
      </c>
      <c r="P102" s="121"/>
      <c r="Q102" s="117" t="str">
        <f>IF(ISBLANK(P102),"",IF(P102=0,$CJ$2,CR102))</f>
        <v/>
      </c>
      <c r="R102" s="121"/>
      <c r="S102" s="122" t="str">
        <f>IF(ISBLANK(R102),"",IF(R102=0,$CM$2,CU102))</f>
        <v/>
      </c>
      <c r="T102" s="117" t="str">
        <f t="shared" si="135"/>
        <v/>
      </c>
      <c r="U102" s="120" t="str">
        <f>IF(ISNUMBER(T102),VLOOKUP(BX102,BZ:CA,2,FALSE),"")</f>
        <v/>
      </c>
      <c r="V102" s="19" t="str">
        <f t="shared" si="102"/>
        <v/>
      </c>
      <c r="W102" s="20" t="str">
        <f t="shared" si="130"/>
        <v/>
      </c>
      <c r="X102" s="60"/>
      <c r="Y102" s="60"/>
      <c r="Z102" s="71" t="str">
        <f t="shared" si="117"/>
        <v/>
      </c>
      <c r="AA102" s="71" t="str">
        <f t="shared" si="103"/>
        <v/>
      </c>
      <c r="AB102" s="91" t="str">
        <f t="shared" si="118"/>
        <v/>
      </c>
      <c r="AC102" s="92" t="str">
        <f t="shared" si="119"/>
        <v/>
      </c>
      <c r="AD102" s="93" t="str">
        <f t="shared" si="104"/>
        <v/>
      </c>
      <c r="AE102" s="93" t="str">
        <f t="shared" si="120"/>
        <v/>
      </c>
      <c r="AF102" s="73">
        <f t="shared" si="121"/>
        <v>1</v>
      </c>
      <c r="AI102" s="73" t="str">
        <f t="shared" si="144"/>
        <v/>
      </c>
      <c r="AJ102" s="73">
        <f t="shared" si="154"/>
        <v>1</v>
      </c>
      <c r="AK102" s="73" t="str">
        <f t="shared" si="106"/>
        <v/>
      </c>
      <c r="AL102" s="73">
        <f t="shared" si="122"/>
        <v>1</v>
      </c>
      <c r="AN102" s="73" t="str">
        <f t="shared" si="145"/>
        <v/>
      </c>
      <c r="AO102" s="73">
        <f t="shared" si="123"/>
        <v>1</v>
      </c>
      <c r="AQ102" s="73" t="str">
        <f t="shared" si="146"/>
        <v/>
      </c>
      <c r="AR102" s="73">
        <f t="shared" si="124"/>
        <v>0</v>
      </c>
      <c r="AT102" s="73" t="str">
        <f t="shared" si="147"/>
        <v/>
      </c>
      <c r="AU102" s="73">
        <f t="shared" si="125"/>
        <v>1</v>
      </c>
      <c r="AW102" s="73" t="str">
        <f t="shared" si="148"/>
        <v/>
      </c>
      <c r="AX102" s="73">
        <f t="shared" si="126"/>
        <v>1</v>
      </c>
      <c r="AZ102" s="115">
        <f>IF(R102,R102+0,)</f>
        <v>0</v>
      </c>
      <c r="BA102" s="74" t="str">
        <f t="shared" si="149"/>
        <v/>
      </c>
      <c r="BC102" s="114">
        <f>IF(ISNUMBER(AZ102),VLOOKUP(AZ102,BA:BB,2,FALSE),"")</f>
        <v>1</v>
      </c>
      <c r="BD102" s="94"/>
      <c r="BE102" s="114" t="str">
        <f>T102</f>
        <v/>
      </c>
      <c r="BF102" s="73" t="str">
        <f t="shared" si="107"/>
        <v/>
      </c>
      <c r="BG102" s="73">
        <f t="shared" si="108"/>
        <v>1</v>
      </c>
      <c r="BH102" s="114" t="str">
        <f>IF(ISNUMBER(BE102),VLOOKUP(BE102,BF:BG,2,FALSE),"")</f>
        <v/>
      </c>
      <c r="BJ102" s="73" t="str">
        <f t="shared" si="109"/>
        <v/>
      </c>
      <c r="BK102" s="73">
        <f t="shared" si="110"/>
        <v>1</v>
      </c>
      <c r="BP102" s="114" t="str">
        <f>T102</f>
        <v/>
      </c>
      <c r="BQ102" s="114">
        <f>SUM(G102,G103,G104)</f>
        <v>0</v>
      </c>
      <c r="BR102" s="123">
        <f>SUM(M102,M103,M104)</f>
        <v>0</v>
      </c>
      <c r="BS102" s="123">
        <f>SUM(I102,I103,I104)</f>
        <v>0</v>
      </c>
      <c r="BT102" s="123" t="str">
        <f>Q102</f>
        <v/>
      </c>
      <c r="BU102" s="123" t="str">
        <f>O102</f>
        <v/>
      </c>
      <c r="BV102" s="123">
        <f>SUM(K102,K103,K104)</f>
        <v>0</v>
      </c>
      <c r="BW102" s="123" t="str">
        <f>S102</f>
        <v/>
      </c>
      <c r="BX102" s="126" t="str">
        <f>IF(ISNUMBER(T102),CONCATENATE(BP102+100,BQ102+100,BS102+100,BV102+100,BR102+100,BU102+100,BT102+100,BW102+100)+0,"")</f>
        <v/>
      </c>
      <c r="BY102" s="126" t="str">
        <f>IF(ISNUMBER(SMALL(BX:BX,ROW()-2)),SMALL(BX:BX,ROW()-2),"")</f>
        <v/>
      </c>
      <c r="BZ102" s="93" t="str">
        <f t="shared" si="111"/>
        <v/>
      </c>
      <c r="CA102" s="73">
        <f t="shared" si="112"/>
        <v>1</v>
      </c>
      <c r="CE102" s="72"/>
      <c r="CF102" s="72"/>
      <c r="CG102" s="72"/>
      <c r="CH102" s="84"/>
      <c r="CI102" s="84"/>
      <c r="CJ102" s="84"/>
      <c r="CK102" s="84"/>
      <c r="CL102" s="72" t="str">
        <f t="shared" si="113"/>
        <v xml:space="preserve"> </v>
      </c>
      <c r="CM102" s="72" t="str">
        <f t="shared" si="150"/>
        <v xml:space="preserve"> </v>
      </c>
      <c r="CN102" s="72" t="str">
        <f t="shared" si="151"/>
        <v xml:space="preserve"> </v>
      </c>
      <c r="CO102" s="72" t="str">
        <f t="shared" si="152"/>
        <v/>
      </c>
      <c r="CP102" s="72"/>
      <c r="CQ102" s="78" t="e">
        <f t="shared" si="114"/>
        <v>#VALUE!</v>
      </c>
      <c r="CR102" s="109" t="str">
        <f>VLOOKUP(P102,AT:AU,2,FALSE)</f>
        <v xml:space="preserve"> </v>
      </c>
      <c r="CS102" s="109" t="str">
        <f t="shared" ref="CS102" si="155">IF(ISNUMBER(N102),VLOOKUP(N102,AW:AX,2,FALSE),"")</f>
        <v/>
      </c>
      <c r="CT102" s="109" t="e">
        <f>CS102-1</f>
        <v>#VALUE!</v>
      </c>
      <c r="CU102" s="109" t="str">
        <f>IF(ISNUMBER(R102),BC102,"")</f>
        <v/>
      </c>
      <c r="CV102" s="79"/>
      <c r="CW102" s="79"/>
      <c r="CY102" s="132" t="str">
        <f>IF(ISNUMBER(N102),VLOOKUP(N102,DC:DD,2,FALSE),"")</f>
        <v/>
      </c>
      <c r="CZ102" s="95">
        <f t="shared" si="115"/>
        <v>0</v>
      </c>
      <c r="DA102" s="95">
        <f>IF(CZ102=0,,CZ102)</f>
        <v>0</v>
      </c>
      <c r="DC102" s="73">
        <f t="shared" si="116"/>
        <v>0</v>
      </c>
      <c r="DD102" s="73">
        <f t="shared" si="128"/>
        <v>0</v>
      </c>
    </row>
    <row r="103" spans="1:108" ht="12" customHeight="1">
      <c r="A103" s="15"/>
      <c r="B103" s="13" t="str">
        <f t="shared" si="88"/>
        <v/>
      </c>
      <c r="C103" s="27" t="str">
        <f>CONCATENATE(B104,"B")</f>
        <v>34B</v>
      </c>
      <c r="D103" s="52"/>
      <c r="E103" s="127"/>
      <c r="F103" s="35"/>
      <c r="G103" s="8" t="str">
        <f t="shared" si="141"/>
        <v/>
      </c>
      <c r="H103" s="35"/>
      <c r="I103" s="8" t="str">
        <f t="shared" si="101"/>
        <v/>
      </c>
      <c r="J103" s="40"/>
      <c r="K103" s="49" t="str">
        <f t="shared" si="142"/>
        <v/>
      </c>
      <c r="L103" s="35"/>
      <c r="M103" s="29" t="str">
        <f t="shared" si="143"/>
        <v/>
      </c>
      <c r="N103" s="121"/>
      <c r="O103" s="117"/>
      <c r="P103" s="121"/>
      <c r="Q103" s="117"/>
      <c r="R103" s="121"/>
      <c r="S103" s="122"/>
      <c r="T103" s="117"/>
      <c r="U103" s="120"/>
      <c r="V103" s="19" t="str">
        <f t="shared" si="102"/>
        <v/>
      </c>
      <c r="W103" s="20" t="str">
        <f t="shared" si="130"/>
        <v/>
      </c>
      <c r="X103" s="60"/>
      <c r="Y103" s="60"/>
      <c r="Z103" s="71" t="str">
        <f t="shared" si="117"/>
        <v/>
      </c>
      <c r="AA103" s="71" t="str">
        <f t="shared" si="103"/>
        <v/>
      </c>
      <c r="AB103" s="91" t="str">
        <f t="shared" si="118"/>
        <v/>
      </c>
      <c r="AC103" s="92" t="str">
        <f t="shared" si="119"/>
        <v/>
      </c>
      <c r="AD103" s="93" t="str">
        <f t="shared" si="104"/>
        <v/>
      </c>
      <c r="AE103" s="93" t="str">
        <f t="shared" si="120"/>
        <v/>
      </c>
      <c r="AF103" s="73">
        <f t="shared" si="121"/>
        <v>1</v>
      </c>
      <c r="AI103" s="73" t="str">
        <f t="shared" si="144"/>
        <v/>
      </c>
      <c r="AJ103" s="73">
        <f t="shared" si="154"/>
        <v>1</v>
      </c>
      <c r="AK103" s="73" t="str">
        <f t="shared" si="106"/>
        <v/>
      </c>
      <c r="AL103" s="73">
        <f t="shared" si="122"/>
        <v>1</v>
      </c>
      <c r="AN103" s="73" t="str">
        <f t="shared" si="145"/>
        <v/>
      </c>
      <c r="AO103" s="73">
        <f t="shared" si="123"/>
        <v>1</v>
      </c>
      <c r="AQ103" s="73" t="str">
        <f t="shared" si="146"/>
        <v/>
      </c>
      <c r="AR103" s="73">
        <f t="shared" si="124"/>
        <v>0</v>
      </c>
      <c r="AT103" s="73" t="str">
        <f t="shared" si="147"/>
        <v/>
      </c>
      <c r="AU103" s="73">
        <f t="shared" si="125"/>
        <v>1</v>
      </c>
      <c r="AW103" s="73" t="str">
        <f t="shared" si="148"/>
        <v/>
      </c>
      <c r="AX103" s="73">
        <f t="shared" si="126"/>
        <v>1</v>
      </c>
      <c r="AZ103" s="115"/>
      <c r="BA103" s="74" t="str">
        <f t="shared" si="149"/>
        <v/>
      </c>
      <c r="BC103" s="114"/>
      <c r="BD103" s="94"/>
      <c r="BE103" s="114"/>
      <c r="BF103" s="73" t="str">
        <f t="shared" si="107"/>
        <v/>
      </c>
      <c r="BG103" s="73">
        <f t="shared" si="108"/>
        <v>1</v>
      </c>
      <c r="BH103" s="114"/>
      <c r="BJ103" s="73" t="str">
        <f t="shared" si="109"/>
        <v/>
      </c>
      <c r="BK103" s="73">
        <f t="shared" si="110"/>
        <v>1</v>
      </c>
      <c r="BP103" s="114"/>
      <c r="BQ103" s="114"/>
      <c r="BR103" s="114"/>
      <c r="BS103" s="114"/>
      <c r="BT103" s="114"/>
      <c r="BU103" s="114"/>
      <c r="BV103" s="114"/>
      <c r="BW103" s="114"/>
      <c r="BX103" s="126"/>
      <c r="BY103" s="126"/>
      <c r="BZ103" s="93" t="str">
        <f t="shared" si="111"/>
        <v/>
      </c>
      <c r="CA103" s="73">
        <f t="shared" si="112"/>
        <v>1</v>
      </c>
      <c r="CE103" s="72"/>
      <c r="CF103" s="72"/>
      <c r="CG103" s="72"/>
      <c r="CH103" s="84"/>
      <c r="CI103" s="84"/>
      <c r="CJ103" s="84"/>
      <c r="CK103" s="84"/>
      <c r="CL103" s="72" t="str">
        <f t="shared" si="113"/>
        <v xml:space="preserve"> </v>
      </c>
      <c r="CM103" s="72" t="str">
        <f t="shared" si="150"/>
        <v xml:space="preserve"> </v>
      </c>
      <c r="CN103" s="72" t="str">
        <f t="shared" si="151"/>
        <v xml:space="preserve"> </v>
      </c>
      <c r="CO103" s="72" t="str">
        <f t="shared" si="152"/>
        <v/>
      </c>
      <c r="CP103" s="72"/>
      <c r="CQ103" s="78" t="e">
        <f t="shared" si="114"/>
        <v>#VALUE!</v>
      </c>
      <c r="CR103" s="109"/>
      <c r="CS103" s="109"/>
      <c r="CT103" s="109"/>
      <c r="CU103" s="109"/>
      <c r="CV103" s="79"/>
      <c r="CW103" s="79"/>
      <c r="CY103" s="132"/>
      <c r="CZ103" s="95">
        <f t="shared" si="115"/>
        <v>0</v>
      </c>
      <c r="DA103" s="95">
        <f>IF(CZ103=0,CZ102,CZ103)</f>
        <v>0</v>
      </c>
      <c r="DC103" s="73">
        <f t="shared" si="116"/>
        <v>0</v>
      </c>
      <c r="DD103" s="73">
        <f t="shared" si="128"/>
        <v>0</v>
      </c>
    </row>
    <row r="104" spans="1:108" ht="12" customHeight="1">
      <c r="A104" s="15"/>
      <c r="B104" s="13">
        <f t="shared" si="88"/>
        <v>34</v>
      </c>
      <c r="C104" s="27" t="str">
        <f>CONCATENATE(B104,"C")</f>
        <v>34C</v>
      </c>
      <c r="D104" s="52"/>
      <c r="E104" s="127"/>
      <c r="F104" s="35"/>
      <c r="G104" s="8" t="str">
        <f t="shared" si="141"/>
        <v/>
      </c>
      <c r="H104" s="35"/>
      <c r="I104" s="8" t="str">
        <f t="shared" si="101"/>
        <v/>
      </c>
      <c r="J104" s="40"/>
      <c r="K104" s="49" t="str">
        <f t="shared" si="142"/>
        <v/>
      </c>
      <c r="L104" s="35"/>
      <c r="M104" s="29" t="str">
        <f t="shared" si="143"/>
        <v/>
      </c>
      <c r="N104" s="121"/>
      <c r="O104" s="117"/>
      <c r="P104" s="121"/>
      <c r="Q104" s="117"/>
      <c r="R104" s="121"/>
      <c r="S104" s="122"/>
      <c r="T104" s="117"/>
      <c r="U104" s="120"/>
      <c r="V104" s="19" t="str">
        <f t="shared" si="102"/>
        <v/>
      </c>
      <c r="W104" s="20" t="str">
        <f t="shared" si="130"/>
        <v/>
      </c>
      <c r="X104" s="60"/>
      <c r="Y104" s="60"/>
      <c r="Z104" s="71" t="str">
        <f t="shared" si="117"/>
        <v/>
      </c>
      <c r="AA104" s="71" t="str">
        <f t="shared" si="103"/>
        <v/>
      </c>
      <c r="AB104" s="91" t="str">
        <f t="shared" si="118"/>
        <v/>
      </c>
      <c r="AC104" s="92" t="str">
        <f t="shared" si="119"/>
        <v/>
      </c>
      <c r="AD104" s="93" t="str">
        <f t="shared" si="104"/>
        <v/>
      </c>
      <c r="AE104" s="93" t="str">
        <f t="shared" si="120"/>
        <v/>
      </c>
      <c r="AF104" s="73">
        <f t="shared" si="121"/>
        <v>1</v>
      </c>
      <c r="AI104" s="73" t="str">
        <f t="shared" si="144"/>
        <v/>
      </c>
      <c r="AJ104" s="73">
        <f t="shared" si="154"/>
        <v>1</v>
      </c>
      <c r="AK104" s="73" t="str">
        <f t="shared" si="106"/>
        <v/>
      </c>
      <c r="AL104" s="73">
        <f t="shared" si="122"/>
        <v>1</v>
      </c>
      <c r="AN104" s="73" t="str">
        <f t="shared" si="145"/>
        <v/>
      </c>
      <c r="AO104" s="73">
        <f t="shared" si="123"/>
        <v>1</v>
      </c>
      <c r="AQ104" s="73" t="str">
        <f t="shared" si="146"/>
        <v/>
      </c>
      <c r="AR104" s="73">
        <f t="shared" si="124"/>
        <v>0</v>
      </c>
      <c r="AT104" s="73" t="str">
        <f t="shared" si="147"/>
        <v/>
      </c>
      <c r="AU104" s="73">
        <f t="shared" si="125"/>
        <v>1</v>
      </c>
      <c r="AW104" s="73" t="str">
        <f t="shared" si="148"/>
        <v/>
      </c>
      <c r="AX104" s="73">
        <f t="shared" si="126"/>
        <v>1</v>
      </c>
      <c r="AZ104" s="115"/>
      <c r="BA104" s="74" t="str">
        <f t="shared" si="149"/>
        <v/>
      </c>
      <c r="BC104" s="114"/>
      <c r="BD104" s="94"/>
      <c r="BE104" s="114"/>
      <c r="BF104" s="73" t="str">
        <f t="shared" si="107"/>
        <v/>
      </c>
      <c r="BG104" s="73">
        <f t="shared" si="108"/>
        <v>1</v>
      </c>
      <c r="BH104" s="114"/>
      <c r="BJ104" s="73" t="str">
        <f t="shared" si="109"/>
        <v/>
      </c>
      <c r="BK104" s="73">
        <f t="shared" si="110"/>
        <v>1</v>
      </c>
      <c r="BP104" s="114"/>
      <c r="BQ104" s="114"/>
      <c r="BR104" s="114"/>
      <c r="BS104" s="114"/>
      <c r="BT104" s="114"/>
      <c r="BU104" s="114"/>
      <c r="BV104" s="114"/>
      <c r="BW104" s="114"/>
      <c r="BX104" s="126"/>
      <c r="BY104" s="126"/>
      <c r="BZ104" s="93" t="str">
        <f t="shared" si="111"/>
        <v/>
      </c>
      <c r="CA104" s="73">
        <f t="shared" si="112"/>
        <v>1</v>
      </c>
      <c r="CE104" s="72"/>
      <c r="CF104" s="72"/>
      <c r="CG104" s="72"/>
      <c r="CH104" s="84"/>
      <c r="CI104" s="84"/>
      <c r="CJ104" s="84"/>
      <c r="CK104" s="84"/>
      <c r="CL104" s="72" t="str">
        <f t="shared" si="113"/>
        <v xml:space="preserve"> </v>
      </c>
      <c r="CM104" s="72" t="str">
        <f t="shared" si="150"/>
        <v xml:space="preserve"> </v>
      </c>
      <c r="CN104" s="72" t="str">
        <f t="shared" si="151"/>
        <v xml:space="preserve"> </v>
      </c>
      <c r="CO104" s="72" t="str">
        <f t="shared" si="152"/>
        <v/>
      </c>
      <c r="CP104" s="72"/>
      <c r="CQ104" s="78" t="e">
        <f t="shared" si="114"/>
        <v>#VALUE!</v>
      </c>
      <c r="CR104" s="109"/>
      <c r="CS104" s="109"/>
      <c r="CT104" s="109"/>
      <c r="CU104" s="109"/>
      <c r="CV104" s="79"/>
      <c r="CW104" s="79"/>
      <c r="CY104" s="132"/>
      <c r="CZ104" s="95">
        <f t="shared" si="115"/>
        <v>0</v>
      </c>
      <c r="DA104" s="95">
        <f>IF(CZ104=0,CZ102,CZ104)</f>
        <v>0</v>
      </c>
      <c r="DC104" s="73">
        <f t="shared" si="116"/>
        <v>0</v>
      </c>
      <c r="DD104" s="73">
        <f t="shared" si="128"/>
        <v>0</v>
      </c>
    </row>
    <row r="105" spans="1:108" ht="12" customHeight="1">
      <c r="A105" s="15"/>
      <c r="B105" s="13" t="str">
        <f t="shared" si="88"/>
        <v/>
      </c>
      <c r="C105" s="27" t="str">
        <f>CONCATENATE(B107,"A")</f>
        <v>35A</v>
      </c>
      <c r="D105" s="52"/>
      <c r="E105" s="127"/>
      <c r="F105" s="35"/>
      <c r="G105" s="8" t="str">
        <f t="shared" si="141"/>
        <v/>
      </c>
      <c r="H105" s="35"/>
      <c r="I105" s="8" t="str">
        <f t="shared" si="101"/>
        <v/>
      </c>
      <c r="J105" s="40"/>
      <c r="K105" s="49" t="str">
        <f t="shared" si="142"/>
        <v/>
      </c>
      <c r="L105" s="35"/>
      <c r="M105" s="29" t="str">
        <f t="shared" si="143"/>
        <v/>
      </c>
      <c r="N105" s="121"/>
      <c r="O105" s="117" t="str">
        <f t="shared" si="131"/>
        <v/>
      </c>
      <c r="P105" s="121"/>
      <c r="Q105" s="122" t="str">
        <f>IF(ISBLANK(P105),"",IF(P105=0,$CJ$2,CR105))</f>
        <v/>
      </c>
      <c r="R105" s="121"/>
      <c r="S105" s="122" t="str">
        <f>IF(ISBLANK(R105),"",IF(R105=0,$CM$2,CU105))</f>
        <v/>
      </c>
      <c r="T105" s="117" t="str">
        <f t="shared" si="135"/>
        <v/>
      </c>
      <c r="U105" s="120" t="str">
        <f>IF(ISNUMBER(T105),VLOOKUP(BX105,BZ:CA,2,FALSE),"")</f>
        <v/>
      </c>
      <c r="V105" s="19" t="str">
        <f t="shared" si="102"/>
        <v/>
      </c>
      <c r="W105" s="9" t="str">
        <f t="shared" si="130"/>
        <v/>
      </c>
      <c r="X105" s="60"/>
      <c r="Y105" s="60"/>
      <c r="Z105" s="71" t="str">
        <f t="shared" si="117"/>
        <v/>
      </c>
      <c r="AA105" s="71" t="str">
        <f t="shared" si="103"/>
        <v/>
      </c>
      <c r="AB105" s="91" t="str">
        <f t="shared" si="118"/>
        <v/>
      </c>
      <c r="AC105" s="92" t="str">
        <f t="shared" si="119"/>
        <v/>
      </c>
      <c r="AD105" s="93" t="str">
        <f t="shared" si="104"/>
        <v/>
      </c>
      <c r="AE105" s="93" t="str">
        <f t="shared" si="120"/>
        <v/>
      </c>
      <c r="AF105" s="73">
        <f t="shared" si="121"/>
        <v>1</v>
      </c>
      <c r="AI105" s="73" t="str">
        <f t="shared" si="144"/>
        <v/>
      </c>
      <c r="AJ105" s="73">
        <f t="shared" si="154"/>
        <v>1</v>
      </c>
      <c r="AK105" s="73" t="str">
        <f t="shared" si="106"/>
        <v/>
      </c>
      <c r="AL105" s="73">
        <f t="shared" si="122"/>
        <v>1</v>
      </c>
      <c r="AN105" s="73" t="str">
        <f t="shared" si="145"/>
        <v/>
      </c>
      <c r="AO105" s="73">
        <f t="shared" si="123"/>
        <v>1</v>
      </c>
      <c r="AQ105" s="73" t="str">
        <f t="shared" si="146"/>
        <v/>
      </c>
      <c r="AR105" s="73">
        <f t="shared" si="124"/>
        <v>0</v>
      </c>
      <c r="AT105" s="73" t="str">
        <f t="shared" si="147"/>
        <v/>
      </c>
      <c r="AU105" s="73">
        <f t="shared" si="125"/>
        <v>1</v>
      </c>
      <c r="AW105" s="73" t="str">
        <f t="shared" si="148"/>
        <v/>
      </c>
      <c r="AX105" s="73">
        <f t="shared" si="126"/>
        <v>1</v>
      </c>
      <c r="AZ105" s="115">
        <f>IF(R105,R105+0,)</f>
        <v>0</v>
      </c>
      <c r="BA105" s="74" t="str">
        <f t="shared" si="149"/>
        <v/>
      </c>
      <c r="BC105" s="114">
        <f>IF(ISNUMBER(AZ105),VLOOKUP(AZ105,BA:BB,2,FALSE),"")</f>
        <v>1</v>
      </c>
      <c r="BD105" s="94"/>
      <c r="BE105" s="114" t="str">
        <f>T105</f>
        <v/>
      </c>
      <c r="BF105" s="73" t="str">
        <f t="shared" si="107"/>
        <v/>
      </c>
      <c r="BG105" s="73">
        <f t="shared" si="108"/>
        <v>1</v>
      </c>
      <c r="BH105" s="114" t="str">
        <f>IF(ISNUMBER(BE105),VLOOKUP(BE105,BF:BG,2,FALSE),"")</f>
        <v/>
      </c>
      <c r="BJ105" s="73" t="str">
        <f t="shared" si="109"/>
        <v/>
      </c>
      <c r="BK105" s="73">
        <f t="shared" si="110"/>
        <v>1</v>
      </c>
      <c r="BP105" s="114" t="str">
        <f>T105</f>
        <v/>
      </c>
      <c r="BQ105" s="114">
        <f>SUM(G105,G106,G107)</f>
        <v>0</v>
      </c>
      <c r="BR105" s="123">
        <f>SUM(M105,M106,M107)</f>
        <v>0</v>
      </c>
      <c r="BS105" s="123">
        <f>SUM(I105,I106,I107)</f>
        <v>0</v>
      </c>
      <c r="BT105" s="123" t="str">
        <f>Q105</f>
        <v/>
      </c>
      <c r="BU105" s="123" t="str">
        <f>O105</f>
        <v/>
      </c>
      <c r="BV105" s="123">
        <f>SUM(K105,K106,K107)</f>
        <v>0</v>
      </c>
      <c r="BW105" s="123" t="str">
        <f>S105</f>
        <v/>
      </c>
      <c r="BX105" s="126" t="str">
        <f>IF(ISNUMBER(T105),CONCATENATE(BP105+100,BQ105+100,BS105+100,BV105+100,BR105+100,BU105+100,BT105+100,BW105+100)+0,"")</f>
        <v/>
      </c>
      <c r="BY105" s="126" t="str">
        <f>IF(ISNUMBER(SMALL(BX:BX,ROW()-2)),SMALL(BX:BX,ROW()-2),"")</f>
        <v/>
      </c>
      <c r="BZ105" s="93" t="str">
        <f t="shared" si="111"/>
        <v/>
      </c>
      <c r="CA105" s="73">
        <f t="shared" si="112"/>
        <v>1</v>
      </c>
      <c r="CE105" s="72"/>
      <c r="CF105" s="72"/>
      <c r="CG105" s="72"/>
      <c r="CH105" s="84"/>
      <c r="CI105" s="84"/>
      <c r="CJ105" s="84"/>
      <c r="CK105" s="84"/>
      <c r="CL105" s="72" t="str">
        <f t="shared" si="113"/>
        <v xml:space="preserve"> </v>
      </c>
      <c r="CM105" s="72" t="str">
        <f t="shared" si="150"/>
        <v xml:space="preserve"> </v>
      </c>
      <c r="CN105" s="72" t="str">
        <f t="shared" si="151"/>
        <v xml:space="preserve"> </v>
      </c>
      <c r="CO105" s="72" t="str">
        <f t="shared" si="152"/>
        <v/>
      </c>
      <c r="CP105" s="72"/>
      <c r="CQ105" s="78" t="e">
        <f t="shared" si="114"/>
        <v>#VALUE!</v>
      </c>
      <c r="CR105" s="109" t="str">
        <f>VLOOKUP(P105,AT:AU,2,FALSE)</f>
        <v xml:space="preserve"> </v>
      </c>
      <c r="CS105" s="109" t="str">
        <f t="shared" ref="CS105" si="156">IF(ISNUMBER(N105),VLOOKUP(N105,AW:AX,2,FALSE),"")</f>
        <v/>
      </c>
      <c r="CT105" s="109" t="e">
        <f>CS105-1</f>
        <v>#VALUE!</v>
      </c>
      <c r="CU105" s="109" t="str">
        <f>IF(ISNUMBER(R105),BC105,"")</f>
        <v/>
      </c>
      <c r="CV105" s="79"/>
      <c r="CW105" s="79"/>
      <c r="CY105" s="132" t="str">
        <f>IF(ISNUMBER(N105),VLOOKUP(N105,DC:DD,2,FALSE),"")</f>
        <v/>
      </c>
      <c r="CZ105" s="95">
        <f t="shared" si="115"/>
        <v>0</v>
      </c>
      <c r="DA105" s="95">
        <f>IF(CZ105=0,,CZ105)</f>
        <v>0</v>
      </c>
      <c r="DC105" s="73">
        <f t="shared" si="116"/>
        <v>0</v>
      </c>
      <c r="DD105" s="73">
        <f t="shared" si="128"/>
        <v>0</v>
      </c>
    </row>
    <row r="106" spans="1:108" ht="12" customHeight="1">
      <c r="A106" s="15"/>
      <c r="B106" s="13" t="str">
        <f t="shared" si="88"/>
        <v/>
      </c>
      <c r="C106" s="27" t="str">
        <f>CONCATENATE(B107,"B")</f>
        <v>35B</v>
      </c>
      <c r="D106" s="52"/>
      <c r="E106" s="127"/>
      <c r="F106" s="35"/>
      <c r="G106" s="8" t="str">
        <f t="shared" si="141"/>
        <v/>
      </c>
      <c r="H106" s="35"/>
      <c r="I106" s="8" t="str">
        <f t="shared" si="101"/>
        <v/>
      </c>
      <c r="J106" s="40"/>
      <c r="K106" s="49" t="str">
        <f t="shared" si="142"/>
        <v/>
      </c>
      <c r="L106" s="35"/>
      <c r="M106" s="29" t="str">
        <f t="shared" si="143"/>
        <v/>
      </c>
      <c r="N106" s="121"/>
      <c r="O106" s="117"/>
      <c r="P106" s="121"/>
      <c r="Q106" s="122"/>
      <c r="R106" s="121"/>
      <c r="S106" s="122"/>
      <c r="T106" s="117"/>
      <c r="U106" s="120"/>
      <c r="V106" s="19" t="str">
        <f t="shared" si="102"/>
        <v/>
      </c>
      <c r="W106" s="9" t="str">
        <f t="shared" si="130"/>
        <v/>
      </c>
      <c r="X106" s="60"/>
      <c r="Y106" s="60"/>
      <c r="Z106" s="71" t="str">
        <f t="shared" si="117"/>
        <v/>
      </c>
      <c r="AA106" s="71" t="str">
        <f t="shared" si="103"/>
        <v/>
      </c>
      <c r="AB106" s="91" t="str">
        <f t="shared" si="118"/>
        <v/>
      </c>
      <c r="AC106" s="92" t="str">
        <f t="shared" si="119"/>
        <v/>
      </c>
      <c r="AD106" s="93" t="str">
        <f t="shared" si="104"/>
        <v/>
      </c>
      <c r="AE106" s="93" t="str">
        <f t="shared" si="120"/>
        <v/>
      </c>
      <c r="AF106" s="73">
        <f t="shared" si="121"/>
        <v>1</v>
      </c>
      <c r="AI106" s="73" t="str">
        <f t="shared" si="144"/>
        <v/>
      </c>
      <c r="AJ106" s="73">
        <f t="shared" si="154"/>
        <v>1</v>
      </c>
      <c r="AK106" s="73" t="str">
        <f t="shared" si="106"/>
        <v/>
      </c>
      <c r="AL106" s="73">
        <f t="shared" si="122"/>
        <v>1</v>
      </c>
      <c r="AN106" s="73" t="str">
        <f t="shared" si="145"/>
        <v/>
      </c>
      <c r="AO106" s="73">
        <f t="shared" si="123"/>
        <v>1</v>
      </c>
      <c r="AQ106" s="73" t="str">
        <f t="shared" si="146"/>
        <v/>
      </c>
      <c r="AR106" s="73">
        <f t="shared" si="124"/>
        <v>0</v>
      </c>
      <c r="AT106" s="73" t="str">
        <f t="shared" si="147"/>
        <v/>
      </c>
      <c r="AU106" s="73">
        <f t="shared" si="125"/>
        <v>1</v>
      </c>
      <c r="AW106" s="73" t="str">
        <f t="shared" si="148"/>
        <v/>
      </c>
      <c r="AX106" s="73">
        <f t="shared" si="126"/>
        <v>1</v>
      </c>
      <c r="AZ106" s="115"/>
      <c r="BA106" s="74" t="str">
        <f t="shared" si="149"/>
        <v/>
      </c>
      <c r="BC106" s="114"/>
      <c r="BD106" s="94"/>
      <c r="BE106" s="114"/>
      <c r="BF106" s="73" t="str">
        <f t="shared" si="107"/>
        <v/>
      </c>
      <c r="BG106" s="73">
        <f t="shared" si="108"/>
        <v>1</v>
      </c>
      <c r="BH106" s="114"/>
      <c r="BJ106" s="73" t="str">
        <f t="shared" si="109"/>
        <v/>
      </c>
      <c r="BK106" s="73">
        <f t="shared" si="110"/>
        <v>1</v>
      </c>
      <c r="BP106" s="114"/>
      <c r="BQ106" s="114"/>
      <c r="BR106" s="114"/>
      <c r="BS106" s="114"/>
      <c r="BT106" s="114"/>
      <c r="BU106" s="114"/>
      <c r="BV106" s="114"/>
      <c r="BW106" s="114"/>
      <c r="BX106" s="126"/>
      <c r="BY106" s="126"/>
      <c r="BZ106" s="93" t="str">
        <f t="shared" si="111"/>
        <v/>
      </c>
      <c r="CA106" s="73">
        <f t="shared" si="112"/>
        <v>1</v>
      </c>
      <c r="CE106" s="72"/>
      <c r="CF106" s="72"/>
      <c r="CG106" s="72"/>
      <c r="CH106" s="84"/>
      <c r="CI106" s="84"/>
      <c r="CJ106" s="84"/>
      <c r="CK106" s="84"/>
      <c r="CL106" s="72" t="str">
        <f t="shared" si="113"/>
        <v xml:space="preserve"> </v>
      </c>
      <c r="CM106" s="72" t="str">
        <f t="shared" si="150"/>
        <v xml:space="preserve"> </v>
      </c>
      <c r="CN106" s="72" t="str">
        <f t="shared" si="151"/>
        <v xml:space="preserve"> </v>
      </c>
      <c r="CO106" s="72" t="str">
        <f t="shared" si="152"/>
        <v/>
      </c>
      <c r="CP106" s="72"/>
      <c r="CQ106" s="78" t="e">
        <f t="shared" si="114"/>
        <v>#VALUE!</v>
      </c>
      <c r="CR106" s="109"/>
      <c r="CS106" s="109"/>
      <c r="CT106" s="109"/>
      <c r="CU106" s="109"/>
      <c r="CV106" s="79"/>
      <c r="CW106" s="79"/>
      <c r="CY106" s="132"/>
      <c r="CZ106" s="95">
        <f t="shared" si="115"/>
        <v>0</v>
      </c>
      <c r="DA106" s="95">
        <f>IF(CZ106=0,CZ105,CZ106)</f>
        <v>0</v>
      </c>
      <c r="DC106" s="73">
        <f t="shared" si="116"/>
        <v>0</v>
      </c>
      <c r="DD106" s="73">
        <f t="shared" si="128"/>
        <v>0</v>
      </c>
    </row>
    <row r="107" spans="1:108" ht="12" customHeight="1">
      <c r="A107" s="15"/>
      <c r="B107" s="13">
        <f t="shared" si="88"/>
        <v>35</v>
      </c>
      <c r="C107" s="27" t="str">
        <f>CONCATENATE(B107,"C")</f>
        <v>35C</v>
      </c>
      <c r="D107" s="52"/>
      <c r="E107" s="127"/>
      <c r="F107" s="35"/>
      <c r="G107" s="8" t="str">
        <f t="shared" si="141"/>
        <v/>
      </c>
      <c r="H107" s="35"/>
      <c r="I107" s="8" t="str">
        <f t="shared" si="101"/>
        <v/>
      </c>
      <c r="J107" s="40"/>
      <c r="K107" s="49" t="str">
        <f t="shared" si="142"/>
        <v/>
      </c>
      <c r="L107" s="35"/>
      <c r="M107" s="29" t="str">
        <f t="shared" si="143"/>
        <v/>
      </c>
      <c r="N107" s="121"/>
      <c r="O107" s="117"/>
      <c r="P107" s="121"/>
      <c r="Q107" s="122"/>
      <c r="R107" s="121"/>
      <c r="S107" s="122"/>
      <c r="T107" s="117"/>
      <c r="U107" s="120"/>
      <c r="V107" s="19" t="str">
        <f t="shared" si="102"/>
        <v/>
      </c>
      <c r="W107" s="9" t="str">
        <f t="shared" si="130"/>
        <v/>
      </c>
      <c r="X107" s="60"/>
      <c r="Y107" s="60"/>
      <c r="Z107" s="71" t="str">
        <f t="shared" si="117"/>
        <v/>
      </c>
      <c r="AA107" s="71" t="str">
        <f t="shared" si="103"/>
        <v/>
      </c>
      <c r="AB107" s="91" t="str">
        <f t="shared" si="118"/>
        <v/>
      </c>
      <c r="AC107" s="92" t="str">
        <f t="shared" si="119"/>
        <v/>
      </c>
      <c r="AD107" s="93" t="str">
        <f t="shared" si="104"/>
        <v/>
      </c>
      <c r="AE107" s="93" t="str">
        <f t="shared" si="120"/>
        <v/>
      </c>
      <c r="AF107" s="73">
        <f t="shared" si="121"/>
        <v>1</v>
      </c>
      <c r="AI107" s="73" t="str">
        <f t="shared" si="144"/>
        <v/>
      </c>
      <c r="AJ107" s="73">
        <f t="shared" si="154"/>
        <v>1</v>
      </c>
      <c r="AK107" s="73" t="str">
        <f t="shared" si="106"/>
        <v/>
      </c>
      <c r="AL107" s="73">
        <f t="shared" si="122"/>
        <v>1</v>
      </c>
      <c r="AN107" s="73" t="str">
        <f t="shared" si="145"/>
        <v/>
      </c>
      <c r="AO107" s="73">
        <f t="shared" si="123"/>
        <v>1</v>
      </c>
      <c r="AQ107" s="73" t="str">
        <f t="shared" si="146"/>
        <v/>
      </c>
      <c r="AR107" s="73">
        <f t="shared" si="124"/>
        <v>0</v>
      </c>
      <c r="AT107" s="73" t="str">
        <f t="shared" si="147"/>
        <v/>
      </c>
      <c r="AU107" s="73">
        <f t="shared" si="125"/>
        <v>1</v>
      </c>
      <c r="AW107" s="73" t="str">
        <f t="shared" si="148"/>
        <v/>
      </c>
      <c r="AX107" s="73">
        <f t="shared" si="126"/>
        <v>1</v>
      </c>
      <c r="AZ107" s="115"/>
      <c r="BA107" s="74" t="str">
        <f t="shared" si="149"/>
        <v/>
      </c>
      <c r="BC107" s="114"/>
      <c r="BD107" s="94"/>
      <c r="BE107" s="114"/>
      <c r="BF107" s="73" t="str">
        <f t="shared" si="107"/>
        <v/>
      </c>
      <c r="BG107" s="73">
        <f t="shared" si="108"/>
        <v>1</v>
      </c>
      <c r="BH107" s="114"/>
      <c r="BJ107" s="73" t="str">
        <f t="shared" si="109"/>
        <v/>
      </c>
      <c r="BK107" s="73">
        <f t="shared" si="110"/>
        <v>1</v>
      </c>
      <c r="BP107" s="114"/>
      <c r="BQ107" s="114"/>
      <c r="BR107" s="114"/>
      <c r="BS107" s="114"/>
      <c r="BT107" s="114"/>
      <c r="BU107" s="114"/>
      <c r="BV107" s="114"/>
      <c r="BW107" s="114"/>
      <c r="BX107" s="126"/>
      <c r="BY107" s="126"/>
      <c r="BZ107" s="93" t="str">
        <f t="shared" si="111"/>
        <v/>
      </c>
      <c r="CA107" s="73">
        <f t="shared" si="112"/>
        <v>1</v>
      </c>
      <c r="CE107" s="72"/>
      <c r="CF107" s="72"/>
      <c r="CG107" s="72"/>
      <c r="CH107" s="84"/>
      <c r="CI107" s="84"/>
      <c r="CJ107" s="84"/>
      <c r="CK107" s="84"/>
      <c r="CL107" s="72" t="str">
        <f t="shared" si="113"/>
        <v xml:space="preserve"> </v>
      </c>
      <c r="CM107" s="72" t="str">
        <f t="shared" si="150"/>
        <v xml:space="preserve"> </v>
      </c>
      <c r="CN107" s="72" t="str">
        <f t="shared" si="151"/>
        <v xml:space="preserve"> </v>
      </c>
      <c r="CO107" s="72" t="str">
        <f t="shared" si="152"/>
        <v/>
      </c>
      <c r="CP107" s="72"/>
      <c r="CQ107" s="78" t="e">
        <f t="shared" si="114"/>
        <v>#VALUE!</v>
      </c>
      <c r="CR107" s="109"/>
      <c r="CS107" s="109"/>
      <c r="CT107" s="109"/>
      <c r="CU107" s="109"/>
      <c r="CV107" s="79"/>
      <c r="CW107" s="79"/>
      <c r="CY107" s="132"/>
      <c r="CZ107" s="95">
        <f t="shared" si="115"/>
        <v>0</v>
      </c>
      <c r="DA107" s="95">
        <f>IF(CZ107=0,CZ105,CZ107)</f>
        <v>0</v>
      </c>
      <c r="DC107" s="73">
        <f t="shared" si="116"/>
        <v>0</v>
      </c>
      <c r="DD107" s="73">
        <f t="shared" si="128"/>
        <v>0</v>
      </c>
    </row>
    <row r="108" spans="1:108" ht="12" customHeight="1">
      <c r="A108" s="15"/>
      <c r="B108" s="13" t="str">
        <f t="shared" si="88"/>
        <v/>
      </c>
      <c r="C108" s="27" t="str">
        <f>CONCATENATE(B110,"A")</f>
        <v>36A</v>
      </c>
      <c r="D108" s="52"/>
      <c r="E108" s="127"/>
      <c r="F108" s="35"/>
      <c r="G108" s="8" t="str">
        <f t="shared" si="141"/>
        <v/>
      </c>
      <c r="H108" s="35"/>
      <c r="I108" s="8" t="str">
        <f t="shared" si="101"/>
        <v/>
      </c>
      <c r="J108" s="40"/>
      <c r="K108" s="49" t="str">
        <f t="shared" si="142"/>
        <v/>
      </c>
      <c r="L108" s="35"/>
      <c r="M108" s="29" t="str">
        <f t="shared" si="143"/>
        <v/>
      </c>
      <c r="N108" s="121"/>
      <c r="O108" s="117" t="str">
        <f t="shared" si="131"/>
        <v/>
      </c>
      <c r="P108" s="121"/>
      <c r="Q108" s="117" t="str">
        <f>IF(ISBLANK(P108),"",IF(P108=0,$CJ$2,CR108))</f>
        <v/>
      </c>
      <c r="R108" s="121"/>
      <c r="S108" s="122" t="str">
        <f>IF(ISBLANK(R108),"",IF(R108=0,$CM$2,CU108))</f>
        <v/>
      </c>
      <c r="T108" s="117" t="str">
        <f t="shared" si="135"/>
        <v/>
      </c>
      <c r="U108" s="120" t="str">
        <f>IF(ISNUMBER(T108),VLOOKUP(BX108,BZ:CA,2,FALSE),"")</f>
        <v/>
      </c>
      <c r="V108" s="19" t="str">
        <f t="shared" si="102"/>
        <v/>
      </c>
      <c r="W108" s="20" t="str">
        <f t="shared" si="130"/>
        <v/>
      </c>
      <c r="X108" s="60"/>
      <c r="Y108" s="60"/>
      <c r="Z108" s="71" t="str">
        <f t="shared" si="117"/>
        <v/>
      </c>
      <c r="AA108" s="71" t="str">
        <f t="shared" si="103"/>
        <v/>
      </c>
      <c r="AB108" s="91" t="str">
        <f t="shared" si="118"/>
        <v/>
      </c>
      <c r="AC108" s="92" t="str">
        <f t="shared" si="119"/>
        <v/>
      </c>
      <c r="AD108" s="93" t="str">
        <f t="shared" si="104"/>
        <v/>
      </c>
      <c r="AE108" s="93" t="str">
        <f t="shared" si="120"/>
        <v/>
      </c>
      <c r="AF108" s="73">
        <f t="shared" si="121"/>
        <v>1</v>
      </c>
      <c r="AI108" s="73" t="str">
        <f t="shared" si="144"/>
        <v/>
      </c>
      <c r="AJ108" s="73">
        <f t="shared" si="154"/>
        <v>1</v>
      </c>
      <c r="AK108" s="73" t="str">
        <f t="shared" si="106"/>
        <v/>
      </c>
      <c r="AL108" s="73">
        <f t="shared" si="122"/>
        <v>1</v>
      </c>
      <c r="AN108" s="73" t="str">
        <f t="shared" si="145"/>
        <v/>
      </c>
      <c r="AO108" s="73">
        <f t="shared" si="123"/>
        <v>1</v>
      </c>
      <c r="AQ108" s="73" t="str">
        <f t="shared" si="146"/>
        <v/>
      </c>
      <c r="AR108" s="73">
        <f t="shared" si="124"/>
        <v>0</v>
      </c>
      <c r="AT108" s="73" t="str">
        <f t="shared" si="147"/>
        <v/>
      </c>
      <c r="AU108" s="73">
        <f t="shared" si="125"/>
        <v>1</v>
      </c>
      <c r="AW108" s="73" t="str">
        <f t="shared" si="148"/>
        <v/>
      </c>
      <c r="AX108" s="73">
        <f t="shared" si="126"/>
        <v>1</v>
      </c>
      <c r="AZ108" s="115">
        <f>IF(R108,R108+0,)</f>
        <v>0</v>
      </c>
      <c r="BA108" s="74" t="str">
        <f t="shared" si="149"/>
        <v/>
      </c>
      <c r="BC108" s="114">
        <f>IF(ISNUMBER(AZ108),VLOOKUP(AZ108,BA:BB,2,FALSE),"")</f>
        <v>1</v>
      </c>
      <c r="BD108" s="94"/>
      <c r="BE108" s="114" t="str">
        <f>T108</f>
        <v/>
      </c>
      <c r="BF108" s="73" t="str">
        <f t="shared" si="107"/>
        <v/>
      </c>
      <c r="BG108" s="73">
        <f t="shared" si="108"/>
        <v>1</v>
      </c>
      <c r="BH108" s="114" t="str">
        <f>IF(ISNUMBER(BE108),VLOOKUP(BE108,BF:BG,2,FALSE),"")</f>
        <v/>
      </c>
      <c r="BJ108" s="73" t="str">
        <f t="shared" si="109"/>
        <v/>
      </c>
      <c r="BK108" s="73">
        <f t="shared" si="110"/>
        <v>1</v>
      </c>
      <c r="BP108" s="114" t="str">
        <f>T108</f>
        <v/>
      </c>
      <c r="BQ108" s="114">
        <f>SUM(G108,G109,G110)</f>
        <v>0</v>
      </c>
      <c r="BR108" s="123">
        <f>SUM(M108,M109,M110)</f>
        <v>0</v>
      </c>
      <c r="BS108" s="123">
        <f>SUM(I108,I109,I110)</f>
        <v>0</v>
      </c>
      <c r="BT108" s="123" t="str">
        <f>Q108</f>
        <v/>
      </c>
      <c r="BU108" s="123" t="str">
        <f>O108</f>
        <v/>
      </c>
      <c r="BV108" s="123">
        <f>SUM(K108,K109,K110)</f>
        <v>0</v>
      </c>
      <c r="BW108" s="123" t="str">
        <f>S108</f>
        <v/>
      </c>
      <c r="BX108" s="126" t="str">
        <f>IF(ISNUMBER(T108),CONCATENATE(BP108+100,BQ108+100,BS108+100,BV108+100,BR108+100,BU108+100,BT108+100,BW108+100)+0,"")</f>
        <v/>
      </c>
      <c r="BY108" s="126" t="str">
        <f>IF(ISNUMBER(SMALL(BX:BX,ROW()-2)),SMALL(BX:BX,ROW()-2),"")</f>
        <v/>
      </c>
      <c r="BZ108" s="93" t="str">
        <f t="shared" si="111"/>
        <v/>
      </c>
      <c r="CA108" s="73">
        <f t="shared" si="112"/>
        <v>1</v>
      </c>
      <c r="CE108" s="72"/>
      <c r="CF108" s="72"/>
      <c r="CG108" s="72"/>
      <c r="CH108" s="84"/>
      <c r="CI108" s="84"/>
      <c r="CJ108" s="84"/>
      <c r="CK108" s="84"/>
      <c r="CL108" s="72" t="str">
        <f t="shared" si="113"/>
        <v xml:space="preserve"> </v>
      </c>
      <c r="CM108" s="72" t="str">
        <f t="shared" si="150"/>
        <v xml:space="preserve"> </v>
      </c>
      <c r="CN108" s="72" t="str">
        <f t="shared" si="151"/>
        <v xml:space="preserve"> </v>
      </c>
      <c r="CO108" s="72" t="str">
        <f t="shared" si="152"/>
        <v/>
      </c>
      <c r="CP108" s="72"/>
      <c r="CQ108" s="78" t="e">
        <f t="shared" si="114"/>
        <v>#VALUE!</v>
      </c>
      <c r="CR108" s="109" t="str">
        <f>VLOOKUP(P108,AT:AU,2,FALSE)</f>
        <v xml:space="preserve"> </v>
      </c>
      <c r="CS108" s="109" t="str">
        <f t="shared" ref="CS108" si="157">IF(ISNUMBER(N108),VLOOKUP(N108,AW:AX,2,FALSE),"")</f>
        <v/>
      </c>
      <c r="CT108" s="109" t="e">
        <f>CS108-1</f>
        <v>#VALUE!</v>
      </c>
      <c r="CU108" s="109" t="str">
        <f>IF(ISNUMBER(R108),BC108,"")</f>
        <v/>
      </c>
      <c r="CV108" s="79"/>
      <c r="CW108" s="79"/>
      <c r="CY108" s="132" t="str">
        <f>IF(ISNUMBER(N108),VLOOKUP(N108,DC:DD,2,FALSE),"")</f>
        <v/>
      </c>
      <c r="CZ108" s="95">
        <f t="shared" si="115"/>
        <v>0</v>
      </c>
      <c r="DA108" s="95">
        <f>IF(CZ108=0,,CZ108)</f>
        <v>0</v>
      </c>
      <c r="DC108" s="73">
        <f t="shared" si="116"/>
        <v>0</v>
      </c>
      <c r="DD108" s="73">
        <f t="shared" si="128"/>
        <v>0</v>
      </c>
    </row>
    <row r="109" spans="1:108" ht="12" customHeight="1">
      <c r="A109" s="15"/>
      <c r="B109" s="13" t="str">
        <f t="shared" si="88"/>
        <v/>
      </c>
      <c r="C109" s="27" t="str">
        <f>CONCATENATE(B110,"B")</f>
        <v>36B</v>
      </c>
      <c r="D109" s="52"/>
      <c r="E109" s="127"/>
      <c r="F109" s="35"/>
      <c r="G109" s="8" t="str">
        <f t="shared" si="141"/>
        <v/>
      </c>
      <c r="H109" s="35"/>
      <c r="I109" s="8" t="str">
        <f t="shared" si="101"/>
        <v/>
      </c>
      <c r="J109" s="40"/>
      <c r="K109" s="49" t="str">
        <f t="shared" si="142"/>
        <v/>
      </c>
      <c r="L109" s="35"/>
      <c r="M109" s="29" t="str">
        <f t="shared" si="143"/>
        <v/>
      </c>
      <c r="N109" s="121"/>
      <c r="O109" s="117"/>
      <c r="P109" s="121"/>
      <c r="Q109" s="117"/>
      <c r="R109" s="121"/>
      <c r="S109" s="122"/>
      <c r="T109" s="117"/>
      <c r="U109" s="120"/>
      <c r="V109" s="19" t="str">
        <f t="shared" si="102"/>
        <v/>
      </c>
      <c r="W109" s="20" t="str">
        <f t="shared" si="130"/>
        <v/>
      </c>
      <c r="X109" s="60"/>
      <c r="Y109" s="60"/>
      <c r="Z109" s="71" t="str">
        <f t="shared" si="117"/>
        <v/>
      </c>
      <c r="AA109" s="71" t="str">
        <f t="shared" si="103"/>
        <v/>
      </c>
      <c r="AB109" s="91" t="str">
        <f t="shared" si="118"/>
        <v/>
      </c>
      <c r="AC109" s="92" t="str">
        <f t="shared" si="119"/>
        <v/>
      </c>
      <c r="AD109" s="93" t="str">
        <f t="shared" si="104"/>
        <v/>
      </c>
      <c r="AE109" s="93" t="str">
        <f t="shared" si="120"/>
        <v/>
      </c>
      <c r="AF109" s="73">
        <f t="shared" si="121"/>
        <v>1</v>
      </c>
      <c r="AI109" s="73" t="str">
        <f t="shared" si="144"/>
        <v/>
      </c>
      <c r="AJ109" s="73">
        <f t="shared" si="154"/>
        <v>1</v>
      </c>
      <c r="AK109" s="73" t="str">
        <f t="shared" si="106"/>
        <v/>
      </c>
      <c r="AL109" s="73">
        <f t="shared" si="122"/>
        <v>1</v>
      </c>
      <c r="AN109" s="73" t="str">
        <f t="shared" si="145"/>
        <v/>
      </c>
      <c r="AO109" s="73">
        <f t="shared" si="123"/>
        <v>1</v>
      </c>
      <c r="AQ109" s="73" t="str">
        <f t="shared" si="146"/>
        <v/>
      </c>
      <c r="AR109" s="73">
        <f t="shared" si="124"/>
        <v>0</v>
      </c>
      <c r="AT109" s="73" t="str">
        <f t="shared" si="147"/>
        <v/>
      </c>
      <c r="AU109" s="73">
        <f t="shared" si="125"/>
        <v>1</v>
      </c>
      <c r="AW109" s="73" t="str">
        <f t="shared" si="148"/>
        <v/>
      </c>
      <c r="AX109" s="73">
        <f t="shared" si="126"/>
        <v>1</v>
      </c>
      <c r="AZ109" s="115"/>
      <c r="BA109" s="74" t="str">
        <f t="shared" si="149"/>
        <v/>
      </c>
      <c r="BC109" s="114"/>
      <c r="BD109" s="94"/>
      <c r="BE109" s="114"/>
      <c r="BF109" s="73" t="str">
        <f t="shared" si="107"/>
        <v/>
      </c>
      <c r="BG109" s="73">
        <f t="shared" si="108"/>
        <v>1</v>
      </c>
      <c r="BH109" s="114"/>
      <c r="BJ109" s="73" t="str">
        <f t="shared" si="109"/>
        <v/>
      </c>
      <c r="BK109" s="73">
        <f t="shared" si="110"/>
        <v>1</v>
      </c>
      <c r="BP109" s="114"/>
      <c r="BQ109" s="114"/>
      <c r="BR109" s="114"/>
      <c r="BS109" s="114"/>
      <c r="BT109" s="114"/>
      <c r="BU109" s="114"/>
      <c r="BV109" s="114"/>
      <c r="BW109" s="114"/>
      <c r="BX109" s="126"/>
      <c r="BY109" s="126"/>
      <c r="BZ109" s="93" t="str">
        <f t="shared" si="111"/>
        <v/>
      </c>
      <c r="CA109" s="73">
        <f t="shared" si="112"/>
        <v>1</v>
      </c>
      <c r="CE109" s="72"/>
      <c r="CF109" s="72"/>
      <c r="CG109" s="72"/>
      <c r="CH109" s="84"/>
      <c r="CI109" s="84"/>
      <c r="CJ109" s="84"/>
      <c r="CK109" s="84"/>
      <c r="CL109" s="72" t="str">
        <f t="shared" si="113"/>
        <v xml:space="preserve"> </v>
      </c>
      <c r="CM109" s="72" t="str">
        <f t="shared" si="150"/>
        <v xml:space="preserve"> </v>
      </c>
      <c r="CN109" s="72" t="str">
        <f t="shared" si="151"/>
        <v xml:space="preserve"> </v>
      </c>
      <c r="CO109" s="72" t="str">
        <f t="shared" si="152"/>
        <v/>
      </c>
      <c r="CP109" s="72"/>
      <c r="CQ109" s="78" t="e">
        <f t="shared" si="114"/>
        <v>#VALUE!</v>
      </c>
      <c r="CR109" s="109"/>
      <c r="CS109" s="109"/>
      <c r="CT109" s="109"/>
      <c r="CU109" s="109"/>
      <c r="CV109" s="79"/>
      <c r="CW109" s="79"/>
      <c r="CY109" s="132"/>
      <c r="CZ109" s="95">
        <f t="shared" si="115"/>
        <v>0</v>
      </c>
      <c r="DA109" s="95">
        <f>IF(CZ109=0,CZ108,CZ109)</f>
        <v>0</v>
      </c>
      <c r="DC109" s="73">
        <f t="shared" si="116"/>
        <v>0</v>
      </c>
      <c r="DD109" s="73">
        <f t="shared" si="128"/>
        <v>0</v>
      </c>
    </row>
    <row r="110" spans="1:108" ht="12" customHeight="1">
      <c r="A110" s="15"/>
      <c r="B110" s="13">
        <f t="shared" si="88"/>
        <v>36</v>
      </c>
      <c r="C110" s="27" t="str">
        <f>CONCATENATE(B110,"C")</f>
        <v>36C</v>
      </c>
      <c r="D110" s="52"/>
      <c r="E110" s="127"/>
      <c r="F110" s="35"/>
      <c r="G110" s="8" t="str">
        <f t="shared" si="141"/>
        <v/>
      </c>
      <c r="H110" s="35"/>
      <c r="I110" s="8" t="str">
        <f t="shared" si="101"/>
        <v/>
      </c>
      <c r="J110" s="40"/>
      <c r="K110" s="49" t="str">
        <f t="shared" si="142"/>
        <v/>
      </c>
      <c r="L110" s="35"/>
      <c r="M110" s="29" t="str">
        <f t="shared" si="143"/>
        <v/>
      </c>
      <c r="N110" s="121"/>
      <c r="O110" s="117"/>
      <c r="P110" s="121"/>
      <c r="Q110" s="117"/>
      <c r="R110" s="121"/>
      <c r="S110" s="122"/>
      <c r="T110" s="117"/>
      <c r="U110" s="120"/>
      <c r="V110" s="19" t="str">
        <f t="shared" si="102"/>
        <v/>
      </c>
      <c r="W110" s="20" t="str">
        <f t="shared" si="130"/>
        <v/>
      </c>
      <c r="X110" s="60"/>
      <c r="Y110" s="60"/>
      <c r="Z110" s="71" t="str">
        <f t="shared" si="117"/>
        <v/>
      </c>
      <c r="AA110" s="71" t="str">
        <f t="shared" si="103"/>
        <v/>
      </c>
      <c r="AB110" s="91" t="str">
        <f t="shared" si="118"/>
        <v/>
      </c>
      <c r="AC110" s="92" t="str">
        <f t="shared" si="119"/>
        <v/>
      </c>
      <c r="AD110" s="93" t="str">
        <f t="shared" si="104"/>
        <v/>
      </c>
      <c r="AE110" s="93" t="str">
        <f t="shared" si="120"/>
        <v/>
      </c>
      <c r="AF110" s="73">
        <f t="shared" si="121"/>
        <v>1</v>
      </c>
      <c r="AI110" s="73" t="str">
        <f t="shared" si="144"/>
        <v/>
      </c>
      <c r="AJ110" s="73">
        <f t="shared" si="154"/>
        <v>1</v>
      </c>
      <c r="AK110" s="73" t="str">
        <f t="shared" si="106"/>
        <v/>
      </c>
      <c r="AL110" s="73">
        <f t="shared" si="122"/>
        <v>1</v>
      </c>
      <c r="AN110" s="73" t="str">
        <f t="shared" si="145"/>
        <v/>
      </c>
      <c r="AO110" s="73">
        <f t="shared" si="123"/>
        <v>1</v>
      </c>
      <c r="AQ110" s="73" t="str">
        <f t="shared" si="146"/>
        <v/>
      </c>
      <c r="AR110" s="73">
        <f t="shared" si="124"/>
        <v>0</v>
      </c>
      <c r="AT110" s="73" t="str">
        <f t="shared" si="147"/>
        <v/>
      </c>
      <c r="AU110" s="73">
        <f t="shared" si="125"/>
        <v>1</v>
      </c>
      <c r="AW110" s="73" t="str">
        <f t="shared" si="148"/>
        <v/>
      </c>
      <c r="AX110" s="73">
        <f t="shared" si="126"/>
        <v>1</v>
      </c>
      <c r="AZ110" s="115"/>
      <c r="BA110" s="74" t="str">
        <f t="shared" si="149"/>
        <v/>
      </c>
      <c r="BC110" s="114"/>
      <c r="BD110" s="94"/>
      <c r="BE110" s="114"/>
      <c r="BF110" s="73" t="str">
        <f t="shared" si="107"/>
        <v/>
      </c>
      <c r="BG110" s="73">
        <f t="shared" si="108"/>
        <v>1</v>
      </c>
      <c r="BH110" s="114"/>
      <c r="BJ110" s="73" t="str">
        <f t="shared" si="109"/>
        <v/>
      </c>
      <c r="BK110" s="73">
        <f t="shared" si="110"/>
        <v>1</v>
      </c>
      <c r="BP110" s="114"/>
      <c r="BQ110" s="114"/>
      <c r="BR110" s="114"/>
      <c r="BS110" s="114"/>
      <c r="BT110" s="114"/>
      <c r="BU110" s="114"/>
      <c r="BV110" s="114"/>
      <c r="BW110" s="114"/>
      <c r="BX110" s="126"/>
      <c r="BY110" s="126"/>
      <c r="BZ110" s="93" t="str">
        <f t="shared" si="111"/>
        <v/>
      </c>
      <c r="CA110" s="73">
        <f t="shared" si="112"/>
        <v>1</v>
      </c>
      <c r="CE110" s="72"/>
      <c r="CF110" s="72"/>
      <c r="CG110" s="72"/>
      <c r="CH110" s="84"/>
      <c r="CI110" s="84"/>
      <c r="CJ110" s="84"/>
      <c r="CK110" s="84"/>
      <c r="CL110" s="72" t="str">
        <f t="shared" si="113"/>
        <v xml:space="preserve"> </v>
      </c>
      <c r="CM110" s="72" t="str">
        <f t="shared" si="150"/>
        <v xml:space="preserve"> </v>
      </c>
      <c r="CN110" s="72" t="str">
        <f t="shared" si="151"/>
        <v xml:space="preserve"> </v>
      </c>
      <c r="CO110" s="72" t="str">
        <f t="shared" si="152"/>
        <v/>
      </c>
      <c r="CP110" s="72"/>
      <c r="CQ110" s="78" t="e">
        <f t="shared" si="114"/>
        <v>#VALUE!</v>
      </c>
      <c r="CR110" s="109"/>
      <c r="CS110" s="109"/>
      <c r="CT110" s="109"/>
      <c r="CU110" s="109"/>
      <c r="CV110" s="79"/>
      <c r="CW110" s="79"/>
      <c r="CY110" s="132"/>
      <c r="CZ110" s="95">
        <f t="shared" si="115"/>
        <v>0</v>
      </c>
      <c r="DA110" s="95">
        <f>IF(CZ110=0,CZ108,CZ110)</f>
        <v>0</v>
      </c>
      <c r="DC110" s="73">
        <f t="shared" si="116"/>
        <v>0</v>
      </c>
      <c r="DD110" s="73">
        <f t="shared" si="128"/>
        <v>0</v>
      </c>
    </row>
    <row r="111" spans="1:108" ht="12" customHeight="1">
      <c r="A111" s="15"/>
      <c r="B111" s="13" t="str">
        <f t="shared" si="88"/>
        <v/>
      </c>
      <c r="C111" s="27" t="str">
        <f>CONCATENATE(B113,"A")</f>
        <v>37A</v>
      </c>
      <c r="D111" s="52"/>
      <c r="E111" s="127"/>
      <c r="F111" s="35"/>
      <c r="G111" s="8" t="str">
        <f t="shared" si="141"/>
        <v/>
      </c>
      <c r="H111" s="35"/>
      <c r="I111" s="8" t="str">
        <f t="shared" si="101"/>
        <v/>
      </c>
      <c r="J111" s="40"/>
      <c r="K111" s="49" t="str">
        <f t="shared" si="142"/>
        <v/>
      </c>
      <c r="L111" s="35"/>
      <c r="M111" s="29" t="str">
        <f t="shared" si="143"/>
        <v/>
      </c>
      <c r="N111" s="121"/>
      <c r="O111" s="117" t="str">
        <f t="shared" si="131"/>
        <v/>
      </c>
      <c r="P111" s="121"/>
      <c r="Q111" s="117" t="str">
        <f>IF(ISBLANK(P111),"",IF(P111=0,$CJ$2,CR111))</f>
        <v/>
      </c>
      <c r="R111" s="121"/>
      <c r="S111" s="122" t="str">
        <f>IF(ISBLANK(R111),"",IF(R111=0,$CM$2,CU111))</f>
        <v/>
      </c>
      <c r="T111" s="117" t="str">
        <f t="shared" si="135"/>
        <v/>
      </c>
      <c r="U111" s="120" t="str">
        <f>IF(ISNUMBER(T111),VLOOKUP(BX111,BZ:CA,2,FALSE),"")</f>
        <v/>
      </c>
      <c r="V111" s="19" t="str">
        <f t="shared" si="102"/>
        <v/>
      </c>
      <c r="W111" s="9" t="str">
        <f t="shared" si="130"/>
        <v/>
      </c>
      <c r="X111" s="60"/>
      <c r="Y111" s="60"/>
      <c r="Z111" s="71" t="str">
        <f t="shared" si="117"/>
        <v/>
      </c>
      <c r="AA111" s="71" t="str">
        <f t="shared" si="103"/>
        <v/>
      </c>
      <c r="AB111" s="91" t="str">
        <f t="shared" si="118"/>
        <v/>
      </c>
      <c r="AC111" s="92" t="str">
        <f t="shared" si="119"/>
        <v/>
      </c>
      <c r="AD111" s="93" t="str">
        <f t="shared" si="104"/>
        <v/>
      </c>
      <c r="AE111" s="93" t="str">
        <f t="shared" si="120"/>
        <v/>
      </c>
      <c r="AF111" s="73">
        <f t="shared" si="121"/>
        <v>1</v>
      </c>
      <c r="AI111" s="73" t="str">
        <f t="shared" si="144"/>
        <v/>
      </c>
      <c r="AJ111" s="73">
        <f t="shared" si="154"/>
        <v>1</v>
      </c>
      <c r="AK111" s="73" t="str">
        <f t="shared" si="106"/>
        <v/>
      </c>
      <c r="AL111" s="73">
        <f t="shared" si="122"/>
        <v>1</v>
      </c>
      <c r="AN111" s="73" t="str">
        <f t="shared" si="145"/>
        <v/>
      </c>
      <c r="AO111" s="73">
        <f t="shared" si="123"/>
        <v>1</v>
      </c>
      <c r="AQ111" s="73" t="str">
        <f t="shared" si="146"/>
        <v/>
      </c>
      <c r="AR111" s="73">
        <f t="shared" si="124"/>
        <v>0</v>
      </c>
      <c r="AT111" s="73" t="str">
        <f t="shared" si="147"/>
        <v/>
      </c>
      <c r="AU111" s="73">
        <f t="shared" si="125"/>
        <v>1</v>
      </c>
      <c r="AW111" s="73" t="str">
        <f t="shared" si="148"/>
        <v/>
      </c>
      <c r="AX111" s="73">
        <f t="shared" si="126"/>
        <v>1</v>
      </c>
      <c r="AZ111" s="115">
        <f>IF(R111,R111+0,)</f>
        <v>0</v>
      </c>
      <c r="BA111" s="74" t="str">
        <f t="shared" si="149"/>
        <v/>
      </c>
      <c r="BC111" s="114">
        <f>IF(ISNUMBER(AZ111),VLOOKUP(AZ111,BA:BB,2,FALSE),"")</f>
        <v>1</v>
      </c>
      <c r="BD111" s="94"/>
      <c r="BE111" s="114" t="str">
        <f>T111</f>
        <v/>
      </c>
      <c r="BF111" s="73" t="str">
        <f t="shared" si="107"/>
        <v/>
      </c>
      <c r="BG111" s="73">
        <f t="shared" si="108"/>
        <v>1</v>
      </c>
      <c r="BH111" s="114" t="str">
        <f>IF(ISNUMBER(BE111),VLOOKUP(BE111,BF:BG,2,FALSE),"")</f>
        <v/>
      </c>
      <c r="BJ111" s="73" t="str">
        <f t="shared" si="109"/>
        <v/>
      </c>
      <c r="BK111" s="73">
        <f t="shared" si="110"/>
        <v>1</v>
      </c>
      <c r="BP111" s="114" t="str">
        <f>T111</f>
        <v/>
      </c>
      <c r="BQ111" s="114">
        <f>SUM(G111,G112,G113)</f>
        <v>0</v>
      </c>
      <c r="BR111" s="123">
        <f>SUM(M111,M112,M113)</f>
        <v>0</v>
      </c>
      <c r="BS111" s="123">
        <f>SUM(I111,I112,I113)</f>
        <v>0</v>
      </c>
      <c r="BT111" s="123" t="str">
        <f>Q111</f>
        <v/>
      </c>
      <c r="BU111" s="123" t="str">
        <f>O111</f>
        <v/>
      </c>
      <c r="BV111" s="123">
        <f>SUM(K111,K112,K113)</f>
        <v>0</v>
      </c>
      <c r="BW111" s="123" t="str">
        <f>S111</f>
        <v/>
      </c>
      <c r="BX111" s="126" t="str">
        <f>IF(ISNUMBER(T111),CONCATENATE(BP111+100,BQ111+100,BS111+100,BV111+100,BR111+100,BU111+100,BT111+100,BW111+100)+0,"")</f>
        <v/>
      </c>
      <c r="BY111" s="126" t="str">
        <f>IF(ISNUMBER(SMALL(BX:BX,ROW()-2)),SMALL(BX:BX,ROW()-2),"")</f>
        <v/>
      </c>
      <c r="BZ111" s="93" t="str">
        <f t="shared" si="111"/>
        <v/>
      </c>
      <c r="CA111" s="73">
        <f t="shared" si="112"/>
        <v>1</v>
      </c>
      <c r="CE111" s="72"/>
      <c r="CF111" s="72"/>
      <c r="CG111" s="72"/>
      <c r="CH111" s="84"/>
      <c r="CI111" s="84"/>
      <c r="CJ111" s="84"/>
      <c r="CK111" s="84"/>
      <c r="CL111" s="72" t="str">
        <f t="shared" si="113"/>
        <v xml:space="preserve"> </v>
      </c>
      <c r="CM111" s="72" t="str">
        <f t="shared" si="150"/>
        <v xml:space="preserve"> </v>
      </c>
      <c r="CN111" s="72" t="str">
        <f t="shared" si="151"/>
        <v xml:space="preserve"> </v>
      </c>
      <c r="CO111" s="72" t="str">
        <f t="shared" si="152"/>
        <v/>
      </c>
      <c r="CP111" s="72"/>
      <c r="CQ111" s="78" t="e">
        <f t="shared" si="114"/>
        <v>#VALUE!</v>
      </c>
      <c r="CR111" s="109" t="str">
        <f>VLOOKUP(P111,AT:AU,2,FALSE)</f>
        <v xml:space="preserve"> </v>
      </c>
      <c r="CS111" s="109" t="str">
        <f t="shared" ref="CS111" si="158">IF(ISNUMBER(N111),VLOOKUP(N111,AW:AX,2,FALSE),"")</f>
        <v/>
      </c>
      <c r="CT111" s="109" t="e">
        <f>CS111-1</f>
        <v>#VALUE!</v>
      </c>
      <c r="CU111" s="109" t="str">
        <f>IF(ISNUMBER(R111),BC111,"")</f>
        <v/>
      </c>
      <c r="CV111" s="79"/>
      <c r="CW111" s="79"/>
      <c r="CY111" s="132" t="str">
        <f>IF(ISNUMBER(N111),VLOOKUP(N111,DC:DD,2,FALSE),"")</f>
        <v/>
      </c>
      <c r="CZ111" s="95">
        <f t="shared" si="115"/>
        <v>0</v>
      </c>
      <c r="DA111" s="95">
        <f>IF(CZ111=0,,CZ111)</f>
        <v>0</v>
      </c>
      <c r="DC111" s="73">
        <f t="shared" si="116"/>
        <v>0</v>
      </c>
      <c r="DD111" s="73">
        <f t="shared" si="128"/>
        <v>0</v>
      </c>
    </row>
    <row r="112" spans="1:108" ht="12" customHeight="1">
      <c r="A112" s="15"/>
      <c r="B112" s="13" t="str">
        <f t="shared" si="88"/>
        <v/>
      </c>
      <c r="C112" s="27" t="str">
        <f>CONCATENATE(B113,"B")</f>
        <v>37B</v>
      </c>
      <c r="D112" s="52"/>
      <c r="E112" s="127"/>
      <c r="F112" s="35"/>
      <c r="G112" s="8" t="str">
        <f t="shared" si="141"/>
        <v/>
      </c>
      <c r="H112" s="35"/>
      <c r="I112" s="8" t="str">
        <f t="shared" si="101"/>
        <v/>
      </c>
      <c r="J112" s="40"/>
      <c r="K112" s="49" t="str">
        <f t="shared" si="142"/>
        <v/>
      </c>
      <c r="L112" s="35"/>
      <c r="M112" s="29" t="str">
        <f t="shared" si="143"/>
        <v/>
      </c>
      <c r="N112" s="121"/>
      <c r="O112" s="117"/>
      <c r="P112" s="121"/>
      <c r="Q112" s="117"/>
      <c r="R112" s="121"/>
      <c r="S112" s="122"/>
      <c r="T112" s="117"/>
      <c r="U112" s="120"/>
      <c r="V112" s="19" t="str">
        <f t="shared" si="102"/>
        <v/>
      </c>
      <c r="W112" s="9" t="str">
        <f t="shared" si="130"/>
        <v/>
      </c>
      <c r="X112" s="60"/>
      <c r="Y112" s="60"/>
      <c r="Z112" s="71" t="str">
        <f t="shared" si="117"/>
        <v/>
      </c>
      <c r="AA112" s="71" t="str">
        <f t="shared" si="103"/>
        <v/>
      </c>
      <c r="AB112" s="91" t="str">
        <f t="shared" si="118"/>
        <v/>
      </c>
      <c r="AC112" s="92" t="str">
        <f t="shared" si="119"/>
        <v/>
      </c>
      <c r="AD112" s="93" t="str">
        <f t="shared" si="104"/>
        <v/>
      </c>
      <c r="AE112" s="93" t="str">
        <f t="shared" si="120"/>
        <v/>
      </c>
      <c r="AF112" s="73">
        <f t="shared" si="121"/>
        <v>1</v>
      </c>
      <c r="AI112" s="73" t="str">
        <f t="shared" si="144"/>
        <v/>
      </c>
      <c r="AJ112" s="73">
        <f t="shared" si="154"/>
        <v>1</v>
      </c>
      <c r="AK112" s="73" t="str">
        <f t="shared" si="106"/>
        <v/>
      </c>
      <c r="AL112" s="73">
        <f t="shared" si="122"/>
        <v>1</v>
      </c>
      <c r="AN112" s="73" t="str">
        <f t="shared" si="145"/>
        <v/>
      </c>
      <c r="AO112" s="73">
        <f t="shared" si="123"/>
        <v>1</v>
      </c>
      <c r="AQ112" s="73" t="str">
        <f t="shared" si="146"/>
        <v/>
      </c>
      <c r="AR112" s="73">
        <f t="shared" si="124"/>
        <v>0</v>
      </c>
      <c r="AT112" s="73" t="str">
        <f t="shared" si="147"/>
        <v/>
      </c>
      <c r="AU112" s="73">
        <f t="shared" si="125"/>
        <v>1</v>
      </c>
      <c r="AW112" s="73" t="str">
        <f t="shared" si="148"/>
        <v/>
      </c>
      <c r="AX112" s="73">
        <f t="shared" si="126"/>
        <v>1</v>
      </c>
      <c r="AZ112" s="115"/>
      <c r="BA112" s="74" t="str">
        <f t="shared" si="149"/>
        <v/>
      </c>
      <c r="BC112" s="114"/>
      <c r="BD112" s="94"/>
      <c r="BE112" s="114"/>
      <c r="BF112" s="73" t="str">
        <f t="shared" si="107"/>
        <v/>
      </c>
      <c r="BG112" s="73">
        <f t="shared" si="108"/>
        <v>1</v>
      </c>
      <c r="BH112" s="114"/>
      <c r="BJ112" s="73" t="str">
        <f t="shared" si="109"/>
        <v/>
      </c>
      <c r="BK112" s="73">
        <f t="shared" si="110"/>
        <v>1</v>
      </c>
      <c r="BP112" s="114"/>
      <c r="BQ112" s="114"/>
      <c r="BR112" s="114"/>
      <c r="BS112" s="114"/>
      <c r="BT112" s="114"/>
      <c r="BU112" s="114"/>
      <c r="BV112" s="114"/>
      <c r="BW112" s="114"/>
      <c r="BX112" s="126"/>
      <c r="BY112" s="126"/>
      <c r="BZ112" s="93" t="str">
        <f t="shared" si="111"/>
        <v/>
      </c>
      <c r="CA112" s="73">
        <f t="shared" si="112"/>
        <v>1</v>
      </c>
      <c r="CE112" s="72"/>
      <c r="CF112" s="72"/>
      <c r="CG112" s="72"/>
      <c r="CH112" s="84"/>
      <c r="CI112" s="84"/>
      <c r="CJ112" s="84"/>
      <c r="CK112" s="84"/>
      <c r="CL112" s="72" t="str">
        <f t="shared" si="113"/>
        <v xml:space="preserve"> </v>
      </c>
      <c r="CM112" s="72" t="str">
        <f t="shared" si="150"/>
        <v xml:space="preserve"> </v>
      </c>
      <c r="CN112" s="72" t="str">
        <f t="shared" si="151"/>
        <v xml:space="preserve"> </v>
      </c>
      <c r="CO112" s="72" t="str">
        <f t="shared" si="152"/>
        <v/>
      </c>
      <c r="CP112" s="72"/>
      <c r="CQ112" s="78" t="e">
        <f t="shared" si="114"/>
        <v>#VALUE!</v>
      </c>
      <c r="CR112" s="109"/>
      <c r="CS112" s="109"/>
      <c r="CT112" s="109"/>
      <c r="CU112" s="109"/>
      <c r="CV112" s="79"/>
      <c r="CW112" s="79"/>
      <c r="CY112" s="132"/>
      <c r="CZ112" s="95">
        <f t="shared" si="115"/>
        <v>0</v>
      </c>
      <c r="DA112" s="95">
        <f>IF(CZ112=0,CZ111,CZ112)</f>
        <v>0</v>
      </c>
      <c r="DC112" s="73">
        <f t="shared" si="116"/>
        <v>0</v>
      </c>
      <c r="DD112" s="73">
        <f t="shared" si="128"/>
        <v>0</v>
      </c>
    </row>
    <row r="113" spans="1:108" ht="12" customHeight="1">
      <c r="A113" s="15"/>
      <c r="B113" s="13">
        <f t="shared" si="88"/>
        <v>37</v>
      </c>
      <c r="C113" s="27" t="str">
        <f>CONCATENATE(B113,"C")</f>
        <v>37C</v>
      </c>
      <c r="D113" s="52"/>
      <c r="E113" s="127"/>
      <c r="F113" s="35"/>
      <c r="G113" s="8" t="str">
        <f t="shared" si="141"/>
        <v/>
      </c>
      <c r="H113" s="35"/>
      <c r="I113" s="8" t="str">
        <f t="shared" si="101"/>
        <v/>
      </c>
      <c r="J113" s="40"/>
      <c r="K113" s="49" t="str">
        <f t="shared" si="142"/>
        <v/>
      </c>
      <c r="L113" s="35"/>
      <c r="M113" s="29" t="str">
        <f t="shared" si="143"/>
        <v/>
      </c>
      <c r="N113" s="121"/>
      <c r="O113" s="117"/>
      <c r="P113" s="121"/>
      <c r="Q113" s="117"/>
      <c r="R113" s="121"/>
      <c r="S113" s="122"/>
      <c r="T113" s="117"/>
      <c r="U113" s="120"/>
      <c r="V113" s="19" t="str">
        <f t="shared" si="102"/>
        <v/>
      </c>
      <c r="W113" s="9" t="str">
        <f t="shared" si="130"/>
        <v/>
      </c>
      <c r="X113" s="60"/>
      <c r="Y113" s="60"/>
      <c r="Z113" s="71" t="str">
        <f t="shared" si="117"/>
        <v/>
      </c>
      <c r="AA113" s="71" t="str">
        <f t="shared" si="103"/>
        <v/>
      </c>
      <c r="AB113" s="91" t="str">
        <f t="shared" si="118"/>
        <v/>
      </c>
      <c r="AC113" s="92" t="str">
        <f t="shared" si="119"/>
        <v/>
      </c>
      <c r="AD113" s="93" t="str">
        <f t="shared" si="104"/>
        <v/>
      </c>
      <c r="AE113" s="93" t="str">
        <f t="shared" si="120"/>
        <v/>
      </c>
      <c r="AF113" s="73">
        <f t="shared" si="121"/>
        <v>1</v>
      </c>
      <c r="AI113" s="73" t="str">
        <f t="shared" si="144"/>
        <v/>
      </c>
      <c r="AJ113" s="73">
        <f t="shared" si="154"/>
        <v>1</v>
      </c>
      <c r="AK113" s="73" t="str">
        <f t="shared" si="106"/>
        <v/>
      </c>
      <c r="AL113" s="73">
        <f t="shared" si="122"/>
        <v>1</v>
      </c>
      <c r="AN113" s="73" t="str">
        <f t="shared" si="145"/>
        <v/>
      </c>
      <c r="AO113" s="73">
        <f t="shared" si="123"/>
        <v>1</v>
      </c>
      <c r="AQ113" s="73" t="str">
        <f t="shared" si="146"/>
        <v/>
      </c>
      <c r="AR113" s="73">
        <f t="shared" si="124"/>
        <v>0</v>
      </c>
      <c r="AT113" s="73" t="str">
        <f t="shared" si="147"/>
        <v/>
      </c>
      <c r="AU113" s="73">
        <f t="shared" si="125"/>
        <v>1</v>
      </c>
      <c r="AW113" s="73" t="str">
        <f t="shared" si="148"/>
        <v/>
      </c>
      <c r="AX113" s="73">
        <f t="shared" si="126"/>
        <v>1</v>
      </c>
      <c r="AZ113" s="115"/>
      <c r="BA113" s="74" t="str">
        <f t="shared" si="149"/>
        <v/>
      </c>
      <c r="BC113" s="114"/>
      <c r="BD113" s="94"/>
      <c r="BE113" s="114"/>
      <c r="BF113" s="73" t="str">
        <f t="shared" si="107"/>
        <v/>
      </c>
      <c r="BG113" s="73">
        <f t="shared" si="108"/>
        <v>1</v>
      </c>
      <c r="BH113" s="114"/>
      <c r="BJ113" s="73" t="str">
        <f t="shared" si="109"/>
        <v/>
      </c>
      <c r="BK113" s="73">
        <f t="shared" si="110"/>
        <v>1</v>
      </c>
      <c r="BP113" s="114"/>
      <c r="BQ113" s="114"/>
      <c r="BR113" s="114"/>
      <c r="BS113" s="114"/>
      <c r="BT113" s="114"/>
      <c r="BU113" s="114"/>
      <c r="BV113" s="114"/>
      <c r="BW113" s="114"/>
      <c r="BX113" s="126"/>
      <c r="BY113" s="126"/>
      <c r="BZ113" s="93" t="str">
        <f t="shared" si="111"/>
        <v/>
      </c>
      <c r="CA113" s="73">
        <f t="shared" si="112"/>
        <v>1</v>
      </c>
      <c r="CE113" s="72"/>
      <c r="CF113" s="72"/>
      <c r="CG113" s="72"/>
      <c r="CH113" s="84"/>
      <c r="CI113" s="84"/>
      <c r="CJ113" s="84"/>
      <c r="CK113" s="84"/>
      <c r="CL113" s="72" t="str">
        <f t="shared" si="113"/>
        <v xml:space="preserve"> </v>
      </c>
      <c r="CM113" s="72" t="str">
        <f t="shared" si="150"/>
        <v xml:space="preserve"> </v>
      </c>
      <c r="CN113" s="72" t="str">
        <f t="shared" si="151"/>
        <v xml:space="preserve"> </v>
      </c>
      <c r="CO113" s="72" t="str">
        <f t="shared" si="152"/>
        <v/>
      </c>
      <c r="CP113" s="72"/>
      <c r="CQ113" s="78" t="e">
        <f t="shared" si="114"/>
        <v>#VALUE!</v>
      </c>
      <c r="CR113" s="109"/>
      <c r="CS113" s="109"/>
      <c r="CT113" s="109"/>
      <c r="CU113" s="109"/>
      <c r="CV113" s="79"/>
      <c r="CW113" s="79"/>
      <c r="CY113" s="132"/>
      <c r="CZ113" s="95">
        <f t="shared" si="115"/>
        <v>0</v>
      </c>
      <c r="DA113" s="95">
        <f>IF(CZ113=0,CZ111,CZ113)</f>
        <v>0</v>
      </c>
      <c r="DC113" s="73">
        <f t="shared" si="116"/>
        <v>0</v>
      </c>
      <c r="DD113" s="73">
        <f t="shared" si="128"/>
        <v>0</v>
      </c>
    </row>
    <row r="114" spans="1:108" ht="12" customHeight="1">
      <c r="A114" s="15"/>
      <c r="B114" s="13" t="str">
        <f t="shared" si="88"/>
        <v/>
      </c>
      <c r="C114" s="27" t="str">
        <f>CONCATENATE(B116,"A")</f>
        <v>38A</v>
      </c>
      <c r="D114" s="52"/>
      <c r="E114" s="127"/>
      <c r="F114" s="35"/>
      <c r="G114" s="8" t="str">
        <f t="shared" si="141"/>
        <v/>
      </c>
      <c r="H114" s="35"/>
      <c r="I114" s="8" t="str">
        <f t="shared" si="101"/>
        <v/>
      </c>
      <c r="J114" s="40"/>
      <c r="K114" s="49" t="str">
        <f t="shared" si="142"/>
        <v/>
      </c>
      <c r="L114" s="35"/>
      <c r="M114" s="29" t="str">
        <f t="shared" si="143"/>
        <v/>
      </c>
      <c r="N114" s="121"/>
      <c r="O114" s="117" t="str">
        <f t="shared" si="131"/>
        <v/>
      </c>
      <c r="P114" s="121"/>
      <c r="Q114" s="122" t="str">
        <f>IF(ISBLANK(P114),"",IF(P114=0,$CJ$2,CR114))</f>
        <v/>
      </c>
      <c r="R114" s="121"/>
      <c r="S114" s="122" t="str">
        <f>IF(ISBLANK(R114),"",IF(R114=0,$CM$2,CU114))</f>
        <v/>
      </c>
      <c r="T114" s="117" t="str">
        <f t="shared" si="135"/>
        <v/>
      </c>
      <c r="U114" s="120" t="str">
        <f>IF(ISNUMBER(T114),VLOOKUP(BX114,BZ:CA,2,FALSE),"")</f>
        <v/>
      </c>
      <c r="V114" s="19" t="str">
        <f t="shared" si="102"/>
        <v/>
      </c>
      <c r="W114" s="20" t="str">
        <f t="shared" si="130"/>
        <v/>
      </c>
      <c r="X114" s="60"/>
      <c r="Y114" s="60"/>
      <c r="Z114" s="71" t="str">
        <f t="shared" si="117"/>
        <v/>
      </c>
      <c r="AA114" s="71" t="str">
        <f t="shared" si="103"/>
        <v/>
      </c>
      <c r="AB114" s="91" t="str">
        <f t="shared" si="118"/>
        <v/>
      </c>
      <c r="AC114" s="92" t="str">
        <f t="shared" si="119"/>
        <v/>
      </c>
      <c r="AD114" s="93" t="str">
        <f t="shared" si="104"/>
        <v/>
      </c>
      <c r="AE114" s="93" t="str">
        <f t="shared" si="120"/>
        <v/>
      </c>
      <c r="AF114" s="73">
        <f t="shared" si="121"/>
        <v>1</v>
      </c>
      <c r="AI114" s="73" t="str">
        <f t="shared" si="144"/>
        <v/>
      </c>
      <c r="AJ114" s="73">
        <f t="shared" si="154"/>
        <v>1</v>
      </c>
      <c r="AK114" s="73" t="str">
        <f t="shared" si="106"/>
        <v/>
      </c>
      <c r="AL114" s="73">
        <f t="shared" si="122"/>
        <v>1</v>
      </c>
      <c r="AN114" s="73" t="str">
        <f t="shared" si="145"/>
        <v/>
      </c>
      <c r="AO114" s="73">
        <f t="shared" si="123"/>
        <v>1</v>
      </c>
      <c r="AQ114" s="73" t="str">
        <f t="shared" si="146"/>
        <v/>
      </c>
      <c r="AR114" s="73">
        <f t="shared" si="124"/>
        <v>0</v>
      </c>
      <c r="AT114" s="73" t="str">
        <f t="shared" si="147"/>
        <v/>
      </c>
      <c r="AU114" s="73">
        <f t="shared" si="125"/>
        <v>1</v>
      </c>
      <c r="AW114" s="73" t="str">
        <f t="shared" si="148"/>
        <v/>
      </c>
      <c r="AX114" s="73">
        <f t="shared" si="126"/>
        <v>1</v>
      </c>
      <c r="AZ114" s="115">
        <f>IF(R114,R114+0,)</f>
        <v>0</v>
      </c>
      <c r="BA114" s="74" t="str">
        <f t="shared" si="149"/>
        <v/>
      </c>
      <c r="BC114" s="114">
        <f>IF(ISNUMBER(AZ114),VLOOKUP(AZ114,BA:BB,2,FALSE),"")</f>
        <v>1</v>
      </c>
      <c r="BD114" s="94"/>
      <c r="BE114" s="114" t="str">
        <f>T114</f>
        <v/>
      </c>
      <c r="BF114" s="73" t="str">
        <f t="shared" si="107"/>
        <v/>
      </c>
      <c r="BG114" s="73">
        <f t="shared" si="108"/>
        <v>1</v>
      </c>
      <c r="BH114" s="114" t="str">
        <f>IF(ISNUMBER(BE114),VLOOKUP(BE114,BF:BG,2,FALSE),"")</f>
        <v/>
      </c>
      <c r="BJ114" s="73" t="str">
        <f t="shared" si="109"/>
        <v/>
      </c>
      <c r="BK114" s="73">
        <f t="shared" si="110"/>
        <v>1</v>
      </c>
      <c r="BP114" s="114" t="str">
        <f>T114</f>
        <v/>
      </c>
      <c r="BQ114" s="114">
        <f>SUM(G114,G115,G116)</f>
        <v>0</v>
      </c>
      <c r="BR114" s="123">
        <f>SUM(M114,M115,M116)</f>
        <v>0</v>
      </c>
      <c r="BS114" s="123">
        <f>SUM(I114,I115,I116)</f>
        <v>0</v>
      </c>
      <c r="BT114" s="123" t="str">
        <f>Q114</f>
        <v/>
      </c>
      <c r="BU114" s="123" t="str">
        <f>O114</f>
        <v/>
      </c>
      <c r="BV114" s="123">
        <f>SUM(K114,K115,K116)</f>
        <v>0</v>
      </c>
      <c r="BW114" s="123" t="str">
        <f>S114</f>
        <v/>
      </c>
      <c r="BX114" s="126" t="str">
        <f>IF(ISNUMBER(T114),CONCATENATE(BP114+100,BQ114+100,BS114+100,BV114+100,BR114+100,BU114+100,BT114+100,BW114+100)+0,"")</f>
        <v/>
      </c>
      <c r="BY114" s="126" t="str">
        <f>IF(ISNUMBER(SMALL(BX:BX,ROW()-2)),SMALL(BX:BX,ROW()-2),"")</f>
        <v/>
      </c>
      <c r="BZ114" s="93" t="str">
        <f t="shared" si="111"/>
        <v/>
      </c>
      <c r="CA114" s="73">
        <f t="shared" si="112"/>
        <v>1</v>
      </c>
      <c r="CE114" s="72"/>
      <c r="CF114" s="72"/>
      <c r="CG114" s="72"/>
      <c r="CH114" s="84"/>
      <c r="CI114" s="84"/>
      <c r="CJ114" s="84"/>
      <c r="CK114" s="84"/>
      <c r="CL114" s="72" t="str">
        <f t="shared" si="113"/>
        <v xml:space="preserve"> </v>
      </c>
      <c r="CM114" s="72" t="str">
        <f t="shared" si="150"/>
        <v xml:space="preserve"> </v>
      </c>
      <c r="CN114" s="72" t="str">
        <f t="shared" si="151"/>
        <v xml:space="preserve"> </v>
      </c>
      <c r="CO114" s="72" t="str">
        <f t="shared" si="152"/>
        <v/>
      </c>
      <c r="CP114" s="72"/>
      <c r="CQ114" s="78" t="e">
        <f t="shared" si="114"/>
        <v>#VALUE!</v>
      </c>
      <c r="CR114" s="109" t="str">
        <f>VLOOKUP(P114,AT:AU,2,FALSE)</f>
        <v xml:space="preserve"> </v>
      </c>
      <c r="CS114" s="109" t="str">
        <f t="shared" ref="CS114" si="159">IF(ISNUMBER(N114),VLOOKUP(N114,AW:AX,2,FALSE),"")</f>
        <v/>
      </c>
      <c r="CT114" s="109" t="e">
        <f>CS114-1</f>
        <v>#VALUE!</v>
      </c>
      <c r="CU114" s="109" t="str">
        <f>IF(ISNUMBER(R114),BC114,"")</f>
        <v/>
      </c>
      <c r="CV114" s="79"/>
      <c r="CW114" s="79"/>
      <c r="CY114" s="132" t="str">
        <f>IF(ISNUMBER(N114),VLOOKUP(N114,DC:DD,2,FALSE),"")</f>
        <v/>
      </c>
      <c r="CZ114" s="95">
        <f t="shared" si="115"/>
        <v>0</v>
      </c>
      <c r="DA114" s="95">
        <f>IF(CZ114=0,,CZ114)</f>
        <v>0</v>
      </c>
      <c r="DC114" s="73">
        <f t="shared" si="116"/>
        <v>0</v>
      </c>
      <c r="DD114" s="73">
        <f t="shared" si="128"/>
        <v>0</v>
      </c>
    </row>
    <row r="115" spans="1:108" ht="12" customHeight="1">
      <c r="A115" s="15"/>
      <c r="B115" s="13" t="str">
        <f t="shared" si="88"/>
        <v/>
      </c>
      <c r="C115" s="27" t="str">
        <f>CONCATENATE(B116,"B")</f>
        <v>38B</v>
      </c>
      <c r="D115" s="52"/>
      <c r="E115" s="127"/>
      <c r="F115" s="35"/>
      <c r="G115" s="8" t="str">
        <f t="shared" si="141"/>
        <v/>
      </c>
      <c r="H115" s="35"/>
      <c r="I115" s="8" t="str">
        <f t="shared" si="101"/>
        <v/>
      </c>
      <c r="J115" s="40"/>
      <c r="K115" s="49" t="str">
        <f t="shared" si="142"/>
        <v/>
      </c>
      <c r="L115" s="35"/>
      <c r="M115" s="29" t="str">
        <f t="shared" si="143"/>
        <v/>
      </c>
      <c r="N115" s="121"/>
      <c r="O115" s="117"/>
      <c r="P115" s="121"/>
      <c r="Q115" s="122"/>
      <c r="R115" s="121"/>
      <c r="S115" s="122"/>
      <c r="T115" s="117"/>
      <c r="U115" s="120"/>
      <c r="V115" s="19" t="str">
        <f t="shared" si="102"/>
        <v/>
      </c>
      <c r="W115" s="20" t="str">
        <f t="shared" si="130"/>
        <v/>
      </c>
      <c r="X115" s="60"/>
      <c r="Y115" s="60"/>
      <c r="Z115" s="71" t="str">
        <f t="shared" si="117"/>
        <v/>
      </c>
      <c r="AA115" s="71" t="str">
        <f t="shared" si="103"/>
        <v/>
      </c>
      <c r="AB115" s="91" t="str">
        <f t="shared" si="118"/>
        <v/>
      </c>
      <c r="AC115" s="92" t="str">
        <f t="shared" si="119"/>
        <v/>
      </c>
      <c r="AD115" s="93" t="str">
        <f t="shared" si="104"/>
        <v/>
      </c>
      <c r="AE115" s="93" t="str">
        <f t="shared" si="120"/>
        <v/>
      </c>
      <c r="AF115" s="73">
        <f t="shared" si="121"/>
        <v>1</v>
      </c>
      <c r="AI115" s="73" t="str">
        <f t="shared" si="144"/>
        <v/>
      </c>
      <c r="AJ115" s="73">
        <f t="shared" si="154"/>
        <v>1</v>
      </c>
      <c r="AK115" s="73" t="str">
        <f t="shared" si="106"/>
        <v/>
      </c>
      <c r="AL115" s="73">
        <f t="shared" si="122"/>
        <v>1</v>
      </c>
      <c r="AN115" s="73" t="str">
        <f t="shared" si="145"/>
        <v/>
      </c>
      <c r="AO115" s="73">
        <f t="shared" si="123"/>
        <v>1</v>
      </c>
      <c r="AQ115" s="73" t="str">
        <f t="shared" si="146"/>
        <v/>
      </c>
      <c r="AR115" s="73">
        <f t="shared" si="124"/>
        <v>0</v>
      </c>
      <c r="AT115" s="73" t="str">
        <f t="shared" si="147"/>
        <v/>
      </c>
      <c r="AU115" s="73">
        <f t="shared" si="125"/>
        <v>1</v>
      </c>
      <c r="AW115" s="73" t="str">
        <f t="shared" si="148"/>
        <v/>
      </c>
      <c r="AX115" s="73">
        <f t="shared" si="126"/>
        <v>1</v>
      </c>
      <c r="AZ115" s="115"/>
      <c r="BA115" s="74" t="str">
        <f t="shared" si="149"/>
        <v/>
      </c>
      <c r="BC115" s="114"/>
      <c r="BD115" s="94"/>
      <c r="BE115" s="114"/>
      <c r="BF115" s="73" t="str">
        <f t="shared" si="107"/>
        <v/>
      </c>
      <c r="BG115" s="73">
        <f t="shared" si="108"/>
        <v>1</v>
      </c>
      <c r="BH115" s="114"/>
      <c r="BJ115" s="73" t="str">
        <f t="shared" si="109"/>
        <v/>
      </c>
      <c r="BK115" s="73">
        <f t="shared" si="110"/>
        <v>1</v>
      </c>
      <c r="BP115" s="114"/>
      <c r="BQ115" s="114"/>
      <c r="BR115" s="114"/>
      <c r="BS115" s="114"/>
      <c r="BT115" s="114"/>
      <c r="BU115" s="114"/>
      <c r="BV115" s="114"/>
      <c r="BW115" s="114"/>
      <c r="BX115" s="126"/>
      <c r="BY115" s="126"/>
      <c r="BZ115" s="93" t="str">
        <f t="shared" si="111"/>
        <v/>
      </c>
      <c r="CA115" s="73">
        <f t="shared" si="112"/>
        <v>1</v>
      </c>
      <c r="CE115" s="72"/>
      <c r="CF115" s="72"/>
      <c r="CG115" s="72"/>
      <c r="CH115" s="84"/>
      <c r="CI115" s="84"/>
      <c r="CJ115" s="84"/>
      <c r="CK115" s="84"/>
      <c r="CL115" s="72" t="str">
        <f t="shared" si="113"/>
        <v xml:space="preserve"> </v>
      </c>
      <c r="CM115" s="72" t="str">
        <f t="shared" si="150"/>
        <v xml:space="preserve"> </v>
      </c>
      <c r="CN115" s="72" t="str">
        <f t="shared" si="151"/>
        <v xml:space="preserve"> </v>
      </c>
      <c r="CO115" s="72" t="str">
        <f t="shared" si="152"/>
        <v/>
      </c>
      <c r="CP115" s="72"/>
      <c r="CQ115" s="78" t="e">
        <f t="shared" si="114"/>
        <v>#VALUE!</v>
      </c>
      <c r="CR115" s="109"/>
      <c r="CS115" s="109"/>
      <c r="CT115" s="109"/>
      <c r="CU115" s="109"/>
      <c r="CV115" s="79"/>
      <c r="CW115" s="79"/>
      <c r="CY115" s="132"/>
      <c r="CZ115" s="95">
        <f t="shared" si="115"/>
        <v>0</v>
      </c>
      <c r="DA115" s="95">
        <f>IF(CZ115=0,CZ114,CZ115)</f>
        <v>0</v>
      </c>
      <c r="DC115" s="73">
        <f t="shared" si="116"/>
        <v>0</v>
      </c>
      <c r="DD115" s="73">
        <f t="shared" si="128"/>
        <v>0</v>
      </c>
    </row>
    <row r="116" spans="1:108" ht="12" customHeight="1">
      <c r="A116" s="15"/>
      <c r="B116" s="13">
        <f t="shared" si="88"/>
        <v>38</v>
      </c>
      <c r="C116" s="27" t="str">
        <f>CONCATENATE(B116,"C")</f>
        <v>38C</v>
      </c>
      <c r="D116" s="52"/>
      <c r="E116" s="127"/>
      <c r="F116" s="35"/>
      <c r="G116" s="8" t="str">
        <f t="shared" si="141"/>
        <v/>
      </c>
      <c r="H116" s="35"/>
      <c r="I116" s="8" t="str">
        <f t="shared" si="101"/>
        <v/>
      </c>
      <c r="J116" s="40"/>
      <c r="K116" s="49" t="str">
        <f t="shared" si="142"/>
        <v/>
      </c>
      <c r="L116" s="35"/>
      <c r="M116" s="29" t="str">
        <f t="shared" si="143"/>
        <v/>
      </c>
      <c r="N116" s="121"/>
      <c r="O116" s="117"/>
      <c r="P116" s="121"/>
      <c r="Q116" s="122"/>
      <c r="R116" s="121"/>
      <c r="S116" s="122"/>
      <c r="T116" s="117"/>
      <c r="U116" s="120"/>
      <c r="V116" s="19" t="str">
        <f t="shared" si="102"/>
        <v/>
      </c>
      <c r="W116" s="20" t="str">
        <f t="shared" si="130"/>
        <v/>
      </c>
      <c r="X116" s="60"/>
      <c r="Y116" s="60"/>
      <c r="Z116" s="71" t="str">
        <f t="shared" si="117"/>
        <v/>
      </c>
      <c r="AA116" s="71" t="str">
        <f t="shared" si="103"/>
        <v/>
      </c>
      <c r="AB116" s="91" t="str">
        <f t="shared" si="118"/>
        <v/>
      </c>
      <c r="AC116" s="92" t="str">
        <f t="shared" si="119"/>
        <v/>
      </c>
      <c r="AD116" s="93" t="str">
        <f t="shared" si="104"/>
        <v/>
      </c>
      <c r="AE116" s="93" t="str">
        <f t="shared" si="120"/>
        <v/>
      </c>
      <c r="AF116" s="73">
        <f t="shared" si="121"/>
        <v>1</v>
      </c>
      <c r="AI116" s="73" t="str">
        <f t="shared" si="144"/>
        <v/>
      </c>
      <c r="AJ116" s="73">
        <f t="shared" si="154"/>
        <v>1</v>
      </c>
      <c r="AK116" s="73" t="str">
        <f t="shared" si="106"/>
        <v/>
      </c>
      <c r="AL116" s="73">
        <f t="shared" si="122"/>
        <v>1</v>
      </c>
      <c r="AN116" s="73" t="str">
        <f t="shared" si="145"/>
        <v/>
      </c>
      <c r="AO116" s="73">
        <f t="shared" si="123"/>
        <v>1</v>
      </c>
      <c r="AQ116" s="73" t="str">
        <f t="shared" si="146"/>
        <v/>
      </c>
      <c r="AR116" s="73">
        <f t="shared" si="124"/>
        <v>0</v>
      </c>
      <c r="AT116" s="73" t="str">
        <f t="shared" si="147"/>
        <v/>
      </c>
      <c r="AU116" s="73">
        <f t="shared" si="125"/>
        <v>1</v>
      </c>
      <c r="AW116" s="73" t="str">
        <f t="shared" si="148"/>
        <v/>
      </c>
      <c r="AX116" s="73">
        <f t="shared" si="126"/>
        <v>1</v>
      </c>
      <c r="AZ116" s="115"/>
      <c r="BA116" s="74" t="str">
        <f t="shared" si="149"/>
        <v/>
      </c>
      <c r="BC116" s="114"/>
      <c r="BD116" s="94"/>
      <c r="BE116" s="114"/>
      <c r="BF116" s="73" t="str">
        <f t="shared" si="107"/>
        <v/>
      </c>
      <c r="BG116" s="73">
        <f t="shared" si="108"/>
        <v>1</v>
      </c>
      <c r="BH116" s="114"/>
      <c r="BJ116" s="73" t="str">
        <f t="shared" si="109"/>
        <v/>
      </c>
      <c r="BK116" s="73">
        <f t="shared" si="110"/>
        <v>1</v>
      </c>
      <c r="BP116" s="114"/>
      <c r="BQ116" s="114"/>
      <c r="BR116" s="114"/>
      <c r="BS116" s="114"/>
      <c r="BT116" s="114"/>
      <c r="BU116" s="114"/>
      <c r="BV116" s="114"/>
      <c r="BW116" s="114"/>
      <c r="BX116" s="126"/>
      <c r="BY116" s="126"/>
      <c r="BZ116" s="93" t="str">
        <f t="shared" si="111"/>
        <v/>
      </c>
      <c r="CA116" s="73">
        <f t="shared" si="112"/>
        <v>1</v>
      </c>
      <c r="CE116" s="72"/>
      <c r="CF116" s="72"/>
      <c r="CG116" s="72"/>
      <c r="CH116" s="84"/>
      <c r="CI116" s="84"/>
      <c r="CJ116" s="84"/>
      <c r="CK116" s="84"/>
      <c r="CL116" s="72" t="str">
        <f t="shared" si="113"/>
        <v xml:space="preserve"> </v>
      </c>
      <c r="CM116" s="72" t="str">
        <f t="shared" si="150"/>
        <v xml:space="preserve"> </v>
      </c>
      <c r="CN116" s="72" t="str">
        <f t="shared" si="151"/>
        <v xml:space="preserve"> </v>
      </c>
      <c r="CO116" s="72" t="str">
        <f t="shared" si="152"/>
        <v/>
      </c>
      <c r="CP116" s="72"/>
      <c r="CQ116" s="78" t="e">
        <f t="shared" si="114"/>
        <v>#VALUE!</v>
      </c>
      <c r="CR116" s="109"/>
      <c r="CS116" s="109"/>
      <c r="CT116" s="109"/>
      <c r="CU116" s="109"/>
      <c r="CV116" s="79"/>
      <c r="CW116" s="79"/>
      <c r="CY116" s="132"/>
      <c r="CZ116" s="95">
        <f t="shared" si="115"/>
        <v>0</v>
      </c>
      <c r="DA116" s="95">
        <f>IF(CZ116=0,,CZ116)</f>
        <v>0</v>
      </c>
      <c r="DC116" s="73">
        <f t="shared" si="116"/>
        <v>0</v>
      </c>
      <c r="DD116" s="73">
        <f t="shared" si="128"/>
        <v>0</v>
      </c>
    </row>
    <row r="117" spans="1:108" ht="12" customHeight="1">
      <c r="A117" s="15"/>
      <c r="B117" s="13" t="str">
        <f t="shared" si="88"/>
        <v/>
      </c>
      <c r="C117" s="27" t="str">
        <f>CONCATENATE(B119,"A")</f>
        <v>39A</v>
      </c>
      <c r="D117" s="52"/>
      <c r="E117" s="127"/>
      <c r="F117" s="35"/>
      <c r="G117" s="8" t="str">
        <f t="shared" si="141"/>
        <v/>
      </c>
      <c r="H117" s="35"/>
      <c r="I117" s="8" t="str">
        <f t="shared" si="101"/>
        <v/>
      </c>
      <c r="J117" s="40"/>
      <c r="K117" s="49" t="str">
        <f t="shared" si="142"/>
        <v/>
      </c>
      <c r="L117" s="35"/>
      <c r="M117" s="29" t="str">
        <f t="shared" si="143"/>
        <v/>
      </c>
      <c r="N117" s="121"/>
      <c r="O117" s="117" t="str">
        <f t="shared" ref="O117:O156" si="160">IF(ISBLANK(N117),"",IF(N117=0,$CX$2,CY117))</f>
        <v/>
      </c>
      <c r="P117" s="121"/>
      <c r="Q117" s="117" t="str">
        <f>IF(ISBLANK(P117),"",IF(P117=0,$CJ$2,CR117))</f>
        <v/>
      </c>
      <c r="R117" s="121"/>
      <c r="S117" s="122" t="str">
        <f>IF(ISBLANK(R117),"",IF(R117=0,$CM$2,CU117))</f>
        <v/>
      </c>
      <c r="T117" s="117" t="str">
        <f t="shared" si="135"/>
        <v/>
      </c>
      <c r="U117" s="120" t="str">
        <f>IF(ISNUMBER(T117),VLOOKUP(BX117,BZ:CA,2,FALSE),"")</f>
        <v/>
      </c>
      <c r="V117" s="19" t="str">
        <f t="shared" si="102"/>
        <v/>
      </c>
      <c r="W117" s="9" t="str">
        <f t="shared" si="130"/>
        <v/>
      </c>
      <c r="X117" s="60"/>
      <c r="Y117" s="60"/>
      <c r="Z117" s="71" t="str">
        <f t="shared" si="117"/>
        <v/>
      </c>
      <c r="AA117" s="71" t="str">
        <f t="shared" si="103"/>
        <v/>
      </c>
      <c r="AB117" s="91" t="str">
        <f t="shared" si="118"/>
        <v/>
      </c>
      <c r="AC117" s="92" t="str">
        <f t="shared" si="119"/>
        <v/>
      </c>
      <c r="AD117" s="93" t="str">
        <f t="shared" si="104"/>
        <v/>
      </c>
      <c r="AE117" s="93" t="str">
        <f t="shared" si="120"/>
        <v/>
      </c>
      <c r="AF117" s="73">
        <f t="shared" si="121"/>
        <v>1</v>
      </c>
      <c r="AI117" s="73" t="str">
        <f t="shared" si="144"/>
        <v/>
      </c>
      <c r="AJ117" s="73">
        <f t="shared" si="154"/>
        <v>1</v>
      </c>
      <c r="AK117" s="73" t="str">
        <f t="shared" si="106"/>
        <v/>
      </c>
      <c r="AL117" s="73">
        <f t="shared" si="122"/>
        <v>1</v>
      </c>
      <c r="AN117" s="73" t="str">
        <f t="shared" si="145"/>
        <v/>
      </c>
      <c r="AO117" s="73">
        <f t="shared" si="123"/>
        <v>1</v>
      </c>
      <c r="AQ117" s="73" t="str">
        <f t="shared" si="146"/>
        <v/>
      </c>
      <c r="AR117" s="73">
        <f t="shared" si="124"/>
        <v>0</v>
      </c>
      <c r="AT117" s="73" t="str">
        <f t="shared" si="147"/>
        <v/>
      </c>
      <c r="AU117" s="73">
        <f t="shared" si="125"/>
        <v>1</v>
      </c>
      <c r="AW117" s="73" t="str">
        <f t="shared" si="148"/>
        <v/>
      </c>
      <c r="AX117" s="73">
        <f t="shared" si="126"/>
        <v>1</v>
      </c>
      <c r="AZ117" s="115">
        <f>IF(R117,R117+0,)</f>
        <v>0</v>
      </c>
      <c r="BA117" s="74" t="str">
        <f t="shared" si="149"/>
        <v/>
      </c>
      <c r="BC117" s="114">
        <f>IF(ISNUMBER(AZ117),VLOOKUP(AZ117,BA:BB,2,FALSE),"")</f>
        <v>1</v>
      </c>
      <c r="BD117" s="94"/>
      <c r="BE117" s="114" t="str">
        <f>T117</f>
        <v/>
      </c>
      <c r="BF117" s="73" t="str">
        <f t="shared" si="107"/>
        <v/>
      </c>
      <c r="BG117" s="73">
        <f t="shared" si="108"/>
        <v>1</v>
      </c>
      <c r="BH117" s="114" t="str">
        <f>IF(ISNUMBER(BE117),VLOOKUP(BE117,BF:BG,2,FALSE),"")</f>
        <v/>
      </c>
      <c r="BJ117" s="73" t="str">
        <f t="shared" si="109"/>
        <v/>
      </c>
      <c r="BK117" s="73">
        <f t="shared" si="110"/>
        <v>1</v>
      </c>
      <c r="BP117" s="114" t="str">
        <f>T117</f>
        <v/>
      </c>
      <c r="BQ117" s="114">
        <f>SUM(G117,G118,G119)</f>
        <v>0</v>
      </c>
      <c r="BR117" s="123">
        <f>SUM(M117,M118,M119)</f>
        <v>0</v>
      </c>
      <c r="BS117" s="123">
        <f>SUM(I117,I118,I119)</f>
        <v>0</v>
      </c>
      <c r="BT117" s="123" t="str">
        <f>Q117</f>
        <v/>
      </c>
      <c r="BU117" s="123" t="str">
        <f>O117</f>
        <v/>
      </c>
      <c r="BV117" s="123">
        <f>SUM(K117,K118,K119)</f>
        <v>0</v>
      </c>
      <c r="BW117" s="123" t="str">
        <f>S117</f>
        <v/>
      </c>
      <c r="BX117" s="126" t="str">
        <f>IF(ISNUMBER(T117),CONCATENATE(BP117+100,BQ117+100,BS117+100,BV117+100,BR117+100,BU117+100,BT117+100,BW117+100)+0,"")</f>
        <v/>
      </c>
      <c r="BY117" s="126" t="str">
        <f>IF(ISNUMBER(SMALL(BX:BX,ROW()-2)),SMALL(BX:BX,ROW()-2),"")</f>
        <v/>
      </c>
      <c r="BZ117" s="93" t="str">
        <f t="shared" si="111"/>
        <v/>
      </c>
      <c r="CA117" s="73">
        <f t="shared" si="112"/>
        <v>1</v>
      </c>
      <c r="CE117" s="72"/>
      <c r="CF117" s="72"/>
      <c r="CG117" s="72"/>
      <c r="CH117" s="84"/>
      <c r="CI117" s="84"/>
      <c r="CJ117" s="84"/>
      <c r="CK117" s="84"/>
      <c r="CL117" s="72" t="str">
        <f t="shared" si="113"/>
        <v xml:space="preserve"> </v>
      </c>
      <c r="CM117" s="72" t="str">
        <f t="shared" si="150"/>
        <v xml:space="preserve"> </v>
      </c>
      <c r="CN117" s="72" t="str">
        <f t="shared" si="151"/>
        <v xml:space="preserve"> </v>
      </c>
      <c r="CO117" s="72" t="str">
        <f t="shared" si="152"/>
        <v/>
      </c>
      <c r="CP117" s="72"/>
      <c r="CQ117" s="78" t="e">
        <f t="shared" si="114"/>
        <v>#VALUE!</v>
      </c>
      <c r="CR117" s="109" t="str">
        <f>VLOOKUP(P117,AT:AU,2,FALSE)</f>
        <v xml:space="preserve"> </v>
      </c>
      <c r="CS117" s="109" t="str">
        <f t="shared" ref="CS117" si="161">IF(ISNUMBER(N117),VLOOKUP(N117,AW:AX,2,FALSE),"")</f>
        <v/>
      </c>
      <c r="CT117" s="109" t="e">
        <f>CS117-1</f>
        <v>#VALUE!</v>
      </c>
      <c r="CU117" s="109" t="str">
        <f>IF(ISNUMBER(R117),BC117,"")</f>
        <v/>
      </c>
      <c r="CV117" s="79"/>
      <c r="CW117" s="79"/>
      <c r="CY117" s="132" t="str">
        <f>IF(ISNUMBER(N117),VLOOKUP(N117,DC:DD,2,FALSE),"")</f>
        <v/>
      </c>
      <c r="CZ117" s="95">
        <f t="shared" si="115"/>
        <v>0</v>
      </c>
      <c r="DA117" s="95">
        <f>IF(CZ117=0,CZ116,CZ117)</f>
        <v>0</v>
      </c>
      <c r="DC117" s="73">
        <f t="shared" si="116"/>
        <v>0</v>
      </c>
      <c r="DD117" s="73">
        <f t="shared" si="128"/>
        <v>0</v>
      </c>
    </row>
    <row r="118" spans="1:108" ht="12" customHeight="1">
      <c r="A118" s="15"/>
      <c r="B118" s="13" t="str">
        <f t="shared" si="88"/>
        <v/>
      </c>
      <c r="C118" s="27" t="str">
        <f>CONCATENATE(B119,"B")</f>
        <v>39B</v>
      </c>
      <c r="D118" s="52"/>
      <c r="E118" s="127"/>
      <c r="F118" s="35"/>
      <c r="G118" s="8" t="str">
        <f t="shared" si="141"/>
        <v/>
      </c>
      <c r="H118" s="35"/>
      <c r="I118" s="8" t="str">
        <f t="shared" si="101"/>
        <v/>
      </c>
      <c r="J118" s="40"/>
      <c r="K118" s="49" t="str">
        <f t="shared" si="142"/>
        <v/>
      </c>
      <c r="L118" s="35"/>
      <c r="M118" s="29" t="str">
        <f t="shared" si="143"/>
        <v/>
      </c>
      <c r="N118" s="121"/>
      <c r="O118" s="117"/>
      <c r="P118" s="121"/>
      <c r="Q118" s="117"/>
      <c r="R118" s="121"/>
      <c r="S118" s="122"/>
      <c r="T118" s="117"/>
      <c r="U118" s="120"/>
      <c r="V118" s="19" t="str">
        <f t="shared" si="102"/>
        <v/>
      </c>
      <c r="W118" s="9" t="str">
        <f t="shared" si="130"/>
        <v/>
      </c>
      <c r="X118" s="60"/>
      <c r="Y118" s="60"/>
      <c r="Z118" s="71" t="str">
        <f t="shared" si="117"/>
        <v/>
      </c>
      <c r="AA118" s="71" t="str">
        <f t="shared" si="103"/>
        <v/>
      </c>
      <c r="AB118" s="91" t="str">
        <f t="shared" si="118"/>
        <v/>
      </c>
      <c r="AC118" s="92" t="str">
        <f t="shared" si="119"/>
        <v/>
      </c>
      <c r="AD118" s="93" t="str">
        <f t="shared" si="104"/>
        <v/>
      </c>
      <c r="AE118" s="93" t="str">
        <f t="shared" si="120"/>
        <v/>
      </c>
      <c r="AF118" s="73">
        <f t="shared" si="121"/>
        <v>1</v>
      </c>
      <c r="AI118" s="73" t="str">
        <f t="shared" si="144"/>
        <v/>
      </c>
      <c r="AJ118" s="73">
        <f t="shared" si="154"/>
        <v>1</v>
      </c>
      <c r="AK118" s="73" t="str">
        <f t="shared" si="106"/>
        <v/>
      </c>
      <c r="AL118" s="73">
        <f t="shared" si="122"/>
        <v>1</v>
      </c>
      <c r="AN118" s="73" t="str">
        <f t="shared" si="145"/>
        <v/>
      </c>
      <c r="AO118" s="73">
        <f t="shared" si="123"/>
        <v>1</v>
      </c>
      <c r="AQ118" s="73" t="str">
        <f t="shared" si="146"/>
        <v/>
      </c>
      <c r="AR118" s="73">
        <f t="shared" si="124"/>
        <v>0</v>
      </c>
      <c r="AT118" s="73" t="str">
        <f t="shared" si="147"/>
        <v/>
      </c>
      <c r="AU118" s="73">
        <f t="shared" si="125"/>
        <v>1</v>
      </c>
      <c r="AW118" s="73" t="str">
        <f t="shared" si="148"/>
        <v/>
      </c>
      <c r="AX118" s="73">
        <f t="shared" si="126"/>
        <v>1</v>
      </c>
      <c r="AZ118" s="115"/>
      <c r="BA118" s="74" t="str">
        <f t="shared" si="149"/>
        <v/>
      </c>
      <c r="BC118" s="114"/>
      <c r="BD118" s="94"/>
      <c r="BE118" s="114"/>
      <c r="BF118" s="73" t="str">
        <f t="shared" si="107"/>
        <v/>
      </c>
      <c r="BG118" s="73">
        <f t="shared" si="108"/>
        <v>1</v>
      </c>
      <c r="BH118" s="114"/>
      <c r="BJ118" s="73" t="str">
        <f t="shared" si="109"/>
        <v/>
      </c>
      <c r="BK118" s="73">
        <f t="shared" si="110"/>
        <v>1</v>
      </c>
      <c r="BP118" s="114"/>
      <c r="BQ118" s="114"/>
      <c r="BR118" s="114"/>
      <c r="BS118" s="114"/>
      <c r="BT118" s="114"/>
      <c r="BU118" s="114"/>
      <c r="BV118" s="114"/>
      <c r="BW118" s="114"/>
      <c r="BX118" s="126"/>
      <c r="BY118" s="126"/>
      <c r="BZ118" s="93" t="str">
        <f t="shared" si="111"/>
        <v/>
      </c>
      <c r="CA118" s="73">
        <f t="shared" si="112"/>
        <v>1</v>
      </c>
      <c r="CE118" s="72"/>
      <c r="CF118" s="72"/>
      <c r="CG118" s="72"/>
      <c r="CH118" s="84"/>
      <c r="CI118" s="84"/>
      <c r="CJ118" s="84"/>
      <c r="CK118" s="84"/>
      <c r="CL118" s="72" t="str">
        <f t="shared" si="113"/>
        <v xml:space="preserve"> </v>
      </c>
      <c r="CM118" s="72" t="str">
        <f t="shared" si="150"/>
        <v xml:space="preserve"> </v>
      </c>
      <c r="CN118" s="72" t="str">
        <f t="shared" si="151"/>
        <v xml:space="preserve"> </v>
      </c>
      <c r="CO118" s="72" t="str">
        <f t="shared" si="152"/>
        <v/>
      </c>
      <c r="CP118" s="72"/>
      <c r="CQ118" s="78" t="e">
        <f t="shared" si="114"/>
        <v>#VALUE!</v>
      </c>
      <c r="CR118" s="109"/>
      <c r="CS118" s="109"/>
      <c r="CT118" s="109"/>
      <c r="CU118" s="109"/>
      <c r="CV118" s="79"/>
      <c r="CW118" s="79"/>
      <c r="CY118" s="132"/>
      <c r="CZ118" s="95">
        <f t="shared" si="115"/>
        <v>0</v>
      </c>
      <c r="DA118" s="95">
        <f>IF(CZ118=0,CZ116,CZ118)</f>
        <v>0</v>
      </c>
      <c r="DC118" s="73">
        <f t="shared" si="116"/>
        <v>0</v>
      </c>
      <c r="DD118" s="73">
        <f t="shared" si="128"/>
        <v>0</v>
      </c>
    </row>
    <row r="119" spans="1:108" ht="12" customHeight="1">
      <c r="A119" s="15"/>
      <c r="B119" s="13">
        <f t="shared" si="88"/>
        <v>39</v>
      </c>
      <c r="C119" s="27" t="str">
        <f>CONCATENATE(B119,"C")</f>
        <v>39C</v>
      </c>
      <c r="D119" s="52"/>
      <c r="E119" s="127"/>
      <c r="F119" s="35"/>
      <c r="G119" s="8" t="str">
        <f t="shared" si="141"/>
        <v/>
      </c>
      <c r="H119" s="35"/>
      <c r="I119" s="8" t="str">
        <f t="shared" si="101"/>
        <v/>
      </c>
      <c r="J119" s="40"/>
      <c r="K119" s="49" t="str">
        <f t="shared" si="142"/>
        <v/>
      </c>
      <c r="L119" s="35"/>
      <c r="M119" s="29" t="str">
        <f t="shared" si="143"/>
        <v/>
      </c>
      <c r="N119" s="121"/>
      <c r="O119" s="117"/>
      <c r="P119" s="121"/>
      <c r="Q119" s="117"/>
      <c r="R119" s="121"/>
      <c r="S119" s="122"/>
      <c r="T119" s="117"/>
      <c r="U119" s="120"/>
      <c r="V119" s="19" t="str">
        <f t="shared" si="102"/>
        <v/>
      </c>
      <c r="W119" s="9" t="str">
        <f t="shared" si="130"/>
        <v/>
      </c>
      <c r="X119" s="60"/>
      <c r="Y119" s="60"/>
      <c r="Z119" s="71" t="str">
        <f t="shared" si="117"/>
        <v/>
      </c>
      <c r="AA119" s="71" t="str">
        <f t="shared" si="103"/>
        <v/>
      </c>
      <c r="AB119" s="91" t="str">
        <f t="shared" si="118"/>
        <v/>
      </c>
      <c r="AC119" s="92" t="str">
        <f t="shared" si="119"/>
        <v/>
      </c>
      <c r="AD119" s="93" t="str">
        <f t="shared" si="104"/>
        <v/>
      </c>
      <c r="AE119" s="93" t="str">
        <f t="shared" si="120"/>
        <v/>
      </c>
      <c r="AF119" s="73">
        <f t="shared" si="121"/>
        <v>1</v>
      </c>
      <c r="AI119" s="73" t="str">
        <f t="shared" si="144"/>
        <v/>
      </c>
      <c r="AJ119" s="73">
        <f t="shared" si="154"/>
        <v>1</v>
      </c>
      <c r="AK119" s="73" t="str">
        <f t="shared" si="106"/>
        <v/>
      </c>
      <c r="AL119" s="73">
        <f t="shared" si="122"/>
        <v>1</v>
      </c>
      <c r="AN119" s="73" t="str">
        <f t="shared" si="145"/>
        <v/>
      </c>
      <c r="AO119" s="73">
        <f t="shared" si="123"/>
        <v>1</v>
      </c>
      <c r="AQ119" s="73" t="str">
        <f t="shared" si="146"/>
        <v/>
      </c>
      <c r="AR119" s="73">
        <f t="shared" si="124"/>
        <v>0</v>
      </c>
      <c r="AT119" s="73" t="str">
        <f t="shared" si="147"/>
        <v/>
      </c>
      <c r="AU119" s="73">
        <f t="shared" si="125"/>
        <v>1</v>
      </c>
      <c r="AW119" s="73" t="str">
        <f t="shared" si="148"/>
        <v/>
      </c>
      <c r="AX119" s="73">
        <f t="shared" si="126"/>
        <v>1</v>
      </c>
      <c r="AZ119" s="115"/>
      <c r="BA119" s="74" t="str">
        <f t="shared" si="149"/>
        <v/>
      </c>
      <c r="BC119" s="114"/>
      <c r="BD119" s="94"/>
      <c r="BE119" s="114"/>
      <c r="BF119" s="73" t="str">
        <f t="shared" si="107"/>
        <v/>
      </c>
      <c r="BG119" s="73">
        <f t="shared" si="108"/>
        <v>1</v>
      </c>
      <c r="BH119" s="114"/>
      <c r="BJ119" s="73" t="str">
        <f t="shared" si="109"/>
        <v/>
      </c>
      <c r="BK119" s="73">
        <f t="shared" si="110"/>
        <v>1</v>
      </c>
      <c r="BP119" s="114"/>
      <c r="BQ119" s="114"/>
      <c r="BR119" s="114"/>
      <c r="BS119" s="114"/>
      <c r="BT119" s="114"/>
      <c r="BU119" s="114"/>
      <c r="BV119" s="114"/>
      <c r="BW119" s="114"/>
      <c r="BX119" s="126"/>
      <c r="BY119" s="126"/>
      <c r="BZ119" s="93" t="str">
        <f t="shared" si="111"/>
        <v/>
      </c>
      <c r="CA119" s="73">
        <f t="shared" si="112"/>
        <v>1</v>
      </c>
      <c r="CE119" s="72"/>
      <c r="CF119" s="72"/>
      <c r="CG119" s="72"/>
      <c r="CH119" s="84"/>
      <c r="CI119" s="84"/>
      <c r="CJ119" s="84"/>
      <c r="CK119" s="84"/>
      <c r="CL119" s="72" t="str">
        <f t="shared" si="113"/>
        <v xml:space="preserve"> </v>
      </c>
      <c r="CM119" s="72" t="str">
        <f t="shared" si="150"/>
        <v xml:space="preserve"> </v>
      </c>
      <c r="CN119" s="72" t="str">
        <f t="shared" si="151"/>
        <v xml:space="preserve"> </v>
      </c>
      <c r="CO119" s="72" t="str">
        <f t="shared" si="152"/>
        <v/>
      </c>
      <c r="CP119" s="72"/>
      <c r="CQ119" s="78" t="e">
        <f t="shared" si="114"/>
        <v>#VALUE!</v>
      </c>
      <c r="CR119" s="109"/>
      <c r="CS119" s="109"/>
      <c r="CT119" s="109"/>
      <c r="CU119" s="109"/>
      <c r="CV119" s="79"/>
      <c r="CW119" s="79"/>
      <c r="CY119" s="132"/>
      <c r="CZ119" s="95">
        <f t="shared" si="115"/>
        <v>0</v>
      </c>
      <c r="DA119" s="95">
        <f>IF(CZ119=0,,CZ119)</f>
        <v>0</v>
      </c>
      <c r="DC119" s="73">
        <f t="shared" si="116"/>
        <v>0</v>
      </c>
      <c r="DD119" s="73">
        <f t="shared" si="128"/>
        <v>0</v>
      </c>
    </row>
    <row r="120" spans="1:108" ht="12" customHeight="1">
      <c r="A120" s="15"/>
      <c r="B120" s="13" t="str">
        <f t="shared" si="88"/>
        <v/>
      </c>
      <c r="C120" s="27" t="str">
        <f>CONCATENATE(B122,"A")</f>
        <v>40A</v>
      </c>
      <c r="D120" s="52"/>
      <c r="E120" s="127"/>
      <c r="F120" s="35"/>
      <c r="G120" s="8" t="str">
        <f t="shared" si="141"/>
        <v/>
      </c>
      <c r="H120" s="35"/>
      <c r="I120" s="8" t="str">
        <f t="shared" si="101"/>
        <v/>
      </c>
      <c r="J120" s="40"/>
      <c r="K120" s="49" t="str">
        <f t="shared" si="142"/>
        <v/>
      </c>
      <c r="L120" s="35"/>
      <c r="M120" s="29" t="str">
        <f t="shared" si="143"/>
        <v/>
      </c>
      <c r="N120" s="121"/>
      <c r="O120" s="117" t="str">
        <f t="shared" si="160"/>
        <v/>
      </c>
      <c r="P120" s="121"/>
      <c r="Q120" s="117" t="str">
        <f>IF(ISBLANK(P120),"",IF(P120=0,$CJ$2,CR120))</f>
        <v/>
      </c>
      <c r="R120" s="121"/>
      <c r="S120" s="122" t="str">
        <f>IF(ISBLANK(R120),"",IF(R120=0,$CM$2,CU120))</f>
        <v/>
      </c>
      <c r="T120" s="117" t="str">
        <f t="shared" si="135"/>
        <v/>
      </c>
      <c r="U120" s="120" t="str">
        <f>IF(ISNUMBER(T120),VLOOKUP(BX120,BZ:CA,2,FALSE),"")</f>
        <v/>
      </c>
      <c r="V120" s="19" t="str">
        <f t="shared" si="102"/>
        <v/>
      </c>
      <c r="W120" s="20" t="str">
        <f t="shared" si="130"/>
        <v/>
      </c>
      <c r="X120" s="60"/>
      <c r="Y120" s="60"/>
      <c r="Z120" s="71" t="str">
        <f t="shared" si="117"/>
        <v/>
      </c>
      <c r="AA120" s="71" t="str">
        <f t="shared" si="103"/>
        <v/>
      </c>
      <c r="AB120" s="91" t="str">
        <f t="shared" si="118"/>
        <v/>
      </c>
      <c r="AC120" s="92" t="str">
        <f t="shared" si="119"/>
        <v/>
      </c>
      <c r="AD120" s="93" t="str">
        <f t="shared" si="104"/>
        <v/>
      </c>
      <c r="AE120" s="93" t="str">
        <f t="shared" si="120"/>
        <v/>
      </c>
      <c r="AF120" s="73">
        <f t="shared" si="121"/>
        <v>1</v>
      </c>
      <c r="AI120" s="73" t="str">
        <f t="shared" si="144"/>
        <v/>
      </c>
      <c r="AJ120" s="73">
        <f t="shared" si="154"/>
        <v>1</v>
      </c>
      <c r="AK120" s="73" t="str">
        <f t="shared" si="106"/>
        <v/>
      </c>
      <c r="AL120" s="73">
        <f t="shared" si="122"/>
        <v>1</v>
      </c>
      <c r="AN120" s="73" t="str">
        <f t="shared" si="145"/>
        <v/>
      </c>
      <c r="AO120" s="73">
        <f t="shared" si="123"/>
        <v>1</v>
      </c>
      <c r="AQ120" s="73" t="str">
        <f t="shared" si="146"/>
        <v/>
      </c>
      <c r="AR120" s="73">
        <f t="shared" si="124"/>
        <v>0</v>
      </c>
      <c r="AT120" s="73" t="str">
        <f t="shared" si="147"/>
        <v/>
      </c>
      <c r="AU120" s="73">
        <f t="shared" si="125"/>
        <v>1</v>
      </c>
      <c r="AW120" s="73" t="str">
        <f t="shared" si="148"/>
        <v/>
      </c>
      <c r="AX120" s="73">
        <f t="shared" si="126"/>
        <v>1</v>
      </c>
      <c r="AZ120" s="115">
        <f>IF(R120,R120+0,)</f>
        <v>0</v>
      </c>
      <c r="BA120" s="74" t="str">
        <f t="shared" si="149"/>
        <v/>
      </c>
      <c r="BC120" s="114">
        <f>IF(ISNUMBER(AZ120),VLOOKUP(AZ120,BA:BB,2,FALSE),"")</f>
        <v>1</v>
      </c>
      <c r="BD120" s="94"/>
      <c r="BE120" s="114" t="str">
        <f>T120</f>
        <v/>
      </c>
      <c r="BF120" s="73" t="str">
        <f t="shared" si="107"/>
        <v/>
      </c>
      <c r="BG120" s="73">
        <f t="shared" si="108"/>
        <v>1</v>
      </c>
      <c r="BH120" s="114" t="str">
        <f>IF(ISNUMBER(BE120),VLOOKUP(BE120,BF:BG,2,FALSE),"")</f>
        <v/>
      </c>
      <c r="BJ120" s="73" t="str">
        <f t="shared" si="109"/>
        <v/>
      </c>
      <c r="BK120" s="73">
        <f t="shared" si="110"/>
        <v>1</v>
      </c>
      <c r="BP120" s="114" t="str">
        <f>T120</f>
        <v/>
      </c>
      <c r="BQ120" s="114">
        <f>SUM(G120,G121,G122)</f>
        <v>0</v>
      </c>
      <c r="BR120" s="123">
        <f>SUM(M120,M121,M122)</f>
        <v>0</v>
      </c>
      <c r="BS120" s="123">
        <f>SUM(I120,I121,I122)</f>
        <v>0</v>
      </c>
      <c r="BT120" s="123" t="str">
        <f>Q120</f>
        <v/>
      </c>
      <c r="BU120" s="123" t="str">
        <f>O120</f>
        <v/>
      </c>
      <c r="BV120" s="123">
        <f>SUM(K120,K121,K122)</f>
        <v>0</v>
      </c>
      <c r="BW120" s="123" t="str">
        <f>S120</f>
        <v/>
      </c>
      <c r="BX120" s="126" t="str">
        <f>IF(ISNUMBER(T120),CONCATENATE(BP120+100,BQ120+100,BS120+100,BV120+100,BR120+100,BU120+100,BT120+100,BW120+100)+0,"")</f>
        <v/>
      </c>
      <c r="BY120" s="126" t="str">
        <f>IF(ISNUMBER(SMALL(BX:BX,ROW()-2)),SMALL(BX:BX,ROW()-2),"")</f>
        <v/>
      </c>
      <c r="BZ120" s="93" t="str">
        <f t="shared" si="111"/>
        <v/>
      </c>
      <c r="CA120" s="73">
        <f t="shared" si="112"/>
        <v>1</v>
      </c>
      <c r="CE120" s="72"/>
      <c r="CF120" s="72"/>
      <c r="CG120" s="72"/>
      <c r="CH120" s="84"/>
      <c r="CI120" s="84"/>
      <c r="CJ120" s="84"/>
      <c r="CK120" s="84"/>
      <c r="CL120" s="72" t="str">
        <f t="shared" si="113"/>
        <v xml:space="preserve"> </v>
      </c>
      <c r="CM120" s="72" t="str">
        <f t="shared" si="150"/>
        <v xml:space="preserve"> </v>
      </c>
      <c r="CN120" s="72" t="str">
        <f t="shared" si="151"/>
        <v xml:space="preserve"> </v>
      </c>
      <c r="CO120" s="72" t="str">
        <f t="shared" si="152"/>
        <v/>
      </c>
      <c r="CP120" s="72"/>
      <c r="CQ120" s="78" t="e">
        <f t="shared" si="114"/>
        <v>#VALUE!</v>
      </c>
      <c r="CR120" s="109" t="str">
        <f>VLOOKUP(P120,AT:AU,2,FALSE)</f>
        <v xml:space="preserve"> </v>
      </c>
      <c r="CS120" s="109" t="str">
        <f t="shared" ref="CS120" si="162">IF(ISNUMBER(N120),VLOOKUP(N120,AW:AX,2,FALSE),"")</f>
        <v/>
      </c>
      <c r="CT120" s="109" t="e">
        <f>CS120-1</f>
        <v>#VALUE!</v>
      </c>
      <c r="CU120" s="109" t="str">
        <f>IF(ISNUMBER(R120),BC120,"")</f>
        <v/>
      </c>
      <c r="CV120" s="79"/>
      <c r="CW120" s="79"/>
      <c r="CY120" s="132" t="str">
        <f>IF(ISNUMBER(N120),VLOOKUP(N120,DC:DD,2,FALSE),"")</f>
        <v/>
      </c>
      <c r="CZ120" s="95">
        <f t="shared" si="115"/>
        <v>0</v>
      </c>
      <c r="DA120" s="95">
        <f>IF(CZ120=0,CZ119,CZ120)</f>
        <v>0</v>
      </c>
      <c r="DC120" s="73">
        <f t="shared" si="116"/>
        <v>0</v>
      </c>
      <c r="DD120" s="73">
        <f t="shared" si="128"/>
        <v>0</v>
      </c>
    </row>
    <row r="121" spans="1:108" ht="12" customHeight="1">
      <c r="A121" s="15"/>
      <c r="B121" s="13" t="str">
        <f t="shared" si="88"/>
        <v/>
      </c>
      <c r="C121" s="27" t="str">
        <f>CONCATENATE(B122,"B")</f>
        <v>40B</v>
      </c>
      <c r="D121" s="52"/>
      <c r="E121" s="127"/>
      <c r="F121" s="35"/>
      <c r="G121" s="8" t="str">
        <f t="shared" si="141"/>
        <v/>
      </c>
      <c r="H121" s="35"/>
      <c r="I121" s="8" t="str">
        <f t="shared" si="101"/>
        <v/>
      </c>
      <c r="J121" s="40"/>
      <c r="K121" s="49" t="str">
        <f t="shared" si="142"/>
        <v/>
      </c>
      <c r="L121" s="35"/>
      <c r="M121" s="29" t="str">
        <f t="shared" si="143"/>
        <v/>
      </c>
      <c r="N121" s="121"/>
      <c r="O121" s="117"/>
      <c r="P121" s="121"/>
      <c r="Q121" s="117"/>
      <c r="R121" s="121"/>
      <c r="S121" s="122"/>
      <c r="T121" s="117"/>
      <c r="U121" s="120"/>
      <c r="V121" s="19" t="str">
        <f t="shared" si="102"/>
        <v/>
      </c>
      <c r="W121" s="20" t="str">
        <f t="shared" si="130"/>
        <v/>
      </c>
      <c r="X121" s="60"/>
      <c r="Y121" s="60"/>
      <c r="Z121" s="71" t="str">
        <f t="shared" si="117"/>
        <v/>
      </c>
      <c r="AA121" s="71" t="str">
        <f t="shared" si="103"/>
        <v/>
      </c>
      <c r="AB121" s="91" t="str">
        <f t="shared" si="118"/>
        <v/>
      </c>
      <c r="AC121" s="92" t="str">
        <f t="shared" si="119"/>
        <v/>
      </c>
      <c r="AD121" s="93" t="str">
        <f t="shared" si="104"/>
        <v/>
      </c>
      <c r="AE121" s="93" t="str">
        <f t="shared" si="120"/>
        <v/>
      </c>
      <c r="AF121" s="73">
        <f t="shared" si="121"/>
        <v>1</v>
      </c>
      <c r="AI121" s="73" t="str">
        <f t="shared" si="144"/>
        <v/>
      </c>
      <c r="AJ121" s="73">
        <f t="shared" si="154"/>
        <v>1</v>
      </c>
      <c r="AK121" s="73" t="str">
        <f t="shared" si="106"/>
        <v/>
      </c>
      <c r="AL121" s="73">
        <f t="shared" si="122"/>
        <v>1</v>
      </c>
      <c r="AN121" s="73" t="str">
        <f t="shared" si="145"/>
        <v/>
      </c>
      <c r="AO121" s="73">
        <f t="shared" si="123"/>
        <v>1</v>
      </c>
      <c r="AQ121" s="73" t="str">
        <f t="shared" si="146"/>
        <v/>
      </c>
      <c r="AR121" s="73">
        <f t="shared" si="124"/>
        <v>0</v>
      </c>
      <c r="AT121" s="73" t="str">
        <f t="shared" si="147"/>
        <v/>
      </c>
      <c r="AU121" s="73">
        <f t="shared" si="125"/>
        <v>1</v>
      </c>
      <c r="AW121" s="73" t="str">
        <f t="shared" si="148"/>
        <v/>
      </c>
      <c r="AX121" s="73">
        <f t="shared" si="126"/>
        <v>1</v>
      </c>
      <c r="AZ121" s="115"/>
      <c r="BA121" s="74" t="str">
        <f t="shared" si="149"/>
        <v/>
      </c>
      <c r="BC121" s="114"/>
      <c r="BD121" s="94"/>
      <c r="BE121" s="114"/>
      <c r="BF121" s="73" t="str">
        <f t="shared" si="107"/>
        <v/>
      </c>
      <c r="BG121" s="73">
        <f t="shared" si="108"/>
        <v>1</v>
      </c>
      <c r="BH121" s="114"/>
      <c r="BJ121" s="73" t="str">
        <f t="shared" si="109"/>
        <v/>
      </c>
      <c r="BK121" s="73">
        <f t="shared" si="110"/>
        <v>1</v>
      </c>
      <c r="BP121" s="114"/>
      <c r="BQ121" s="114"/>
      <c r="BR121" s="114"/>
      <c r="BS121" s="114"/>
      <c r="BT121" s="114"/>
      <c r="BU121" s="114"/>
      <c r="BV121" s="114"/>
      <c r="BW121" s="114"/>
      <c r="BX121" s="126"/>
      <c r="BY121" s="126"/>
      <c r="BZ121" s="93" t="str">
        <f t="shared" si="111"/>
        <v/>
      </c>
      <c r="CA121" s="73">
        <f t="shared" si="112"/>
        <v>1</v>
      </c>
      <c r="CE121" s="72"/>
      <c r="CF121" s="72"/>
      <c r="CG121" s="72"/>
      <c r="CH121" s="84"/>
      <c r="CI121" s="84"/>
      <c r="CJ121" s="84"/>
      <c r="CK121" s="84"/>
      <c r="CL121" s="72" t="str">
        <f t="shared" si="113"/>
        <v xml:space="preserve"> </v>
      </c>
      <c r="CM121" s="72" t="str">
        <f t="shared" si="150"/>
        <v xml:space="preserve"> </v>
      </c>
      <c r="CN121" s="72" t="str">
        <f t="shared" si="151"/>
        <v xml:space="preserve"> </v>
      </c>
      <c r="CO121" s="72" t="str">
        <f t="shared" si="152"/>
        <v/>
      </c>
      <c r="CP121" s="72"/>
      <c r="CQ121" s="78" t="e">
        <f t="shared" si="114"/>
        <v>#VALUE!</v>
      </c>
      <c r="CR121" s="109"/>
      <c r="CS121" s="109"/>
      <c r="CT121" s="109"/>
      <c r="CU121" s="109"/>
      <c r="CV121" s="79"/>
      <c r="CW121" s="79"/>
      <c r="CY121" s="132"/>
      <c r="CZ121" s="95">
        <f t="shared" si="115"/>
        <v>0</v>
      </c>
      <c r="DA121" s="95">
        <f>IF(CZ121=0,CZ119,CZ121)</f>
        <v>0</v>
      </c>
      <c r="DC121" s="73">
        <f t="shared" si="116"/>
        <v>0</v>
      </c>
      <c r="DD121" s="73">
        <f t="shared" si="128"/>
        <v>0</v>
      </c>
    </row>
    <row r="122" spans="1:108" ht="12" customHeight="1">
      <c r="A122" s="15"/>
      <c r="B122" s="13">
        <f t="shared" si="88"/>
        <v>40</v>
      </c>
      <c r="C122" s="27" t="str">
        <f>CONCATENATE(B122,"C")</f>
        <v>40C</v>
      </c>
      <c r="D122" s="52"/>
      <c r="E122" s="127"/>
      <c r="F122" s="35"/>
      <c r="G122" s="8" t="str">
        <f t="shared" si="141"/>
        <v/>
      </c>
      <c r="H122" s="35"/>
      <c r="I122" s="8" t="str">
        <f t="shared" si="101"/>
        <v/>
      </c>
      <c r="J122" s="40"/>
      <c r="K122" s="49" t="str">
        <f t="shared" si="142"/>
        <v/>
      </c>
      <c r="L122" s="35"/>
      <c r="M122" s="29" t="str">
        <f t="shared" si="143"/>
        <v/>
      </c>
      <c r="N122" s="121"/>
      <c r="O122" s="117"/>
      <c r="P122" s="121"/>
      <c r="Q122" s="117"/>
      <c r="R122" s="121"/>
      <c r="S122" s="122"/>
      <c r="T122" s="117"/>
      <c r="U122" s="120"/>
      <c r="V122" s="19" t="str">
        <f t="shared" si="102"/>
        <v/>
      </c>
      <c r="W122" s="20" t="str">
        <f t="shared" si="130"/>
        <v/>
      </c>
      <c r="X122" s="60"/>
      <c r="Y122" s="60"/>
      <c r="Z122" s="71" t="str">
        <f t="shared" si="117"/>
        <v/>
      </c>
      <c r="AA122" s="71" t="str">
        <f t="shared" si="103"/>
        <v/>
      </c>
      <c r="AB122" s="91" t="str">
        <f t="shared" si="118"/>
        <v/>
      </c>
      <c r="AC122" s="92" t="str">
        <f t="shared" si="119"/>
        <v/>
      </c>
      <c r="AD122" s="93" t="str">
        <f t="shared" si="104"/>
        <v/>
      </c>
      <c r="AE122" s="93" t="str">
        <f t="shared" si="120"/>
        <v/>
      </c>
      <c r="AF122" s="73">
        <f t="shared" si="121"/>
        <v>1</v>
      </c>
      <c r="AI122" s="73" t="str">
        <f t="shared" si="144"/>
        <v/>
      </c>
      <c r="AJ122" s="73">
        <f t="shared" si="154"/>
        <v>1</v>
      </c>
      <c r="AK122" s="73" t="str">
        <f t="shared" si="106"/>
        <v/>
      </c>
      <c r="AL122" s="73">
        <f t="shared" si="122"/>
        <v>1</v>
      </c>
      <c r="AN122" s="73" t="str">
        <f t="shared" si="145"/>
        <v/>
      </c>
      <c r="AO122" s="73">
        <f t="shared" si="123"/>
        <v>1</v>
      </c>
      <c r="AQ122" s="73" t="str">
        <f t="shared" si="146"/>
        <v/>
      </c>
      <c r="AR122" s="73">
        <f t="shared" si="124"/>
        <v>0</v>
      </c>
      <c r="AT122" s="73" t="str">
        <f t="shared" si="147"/>
        <v/>
      </c>
      <c r="AU122" s="73">
        <f t="shared" si="125"/>
        <v>1</v>
      </c>
      <c r="AW122" s="73" t="str">
        <f t="shared" si="148"/>
        <v/>
      </c>
      <c r="AX122" s="73">
        <f t="shared" si="126"/>
        <v>1</v>
      </c>
      <c r="AZ122" s="115"/>
      <c r="BA122" s="74" t="str">
        <f t="shared" si="149"/>
        <v/>
      </c>
      <c r="BC122" s="114"/>
      <c r="BD122" s="94"/>
      <c r="BE122" s="114"/>
      <c r="BF122" s="73" t="str">
        <f t="shared" si="107"/>
        <v/>
      </c>
      <c r="BG122" s="73">
        <f t="shared" si="108"/>
        <v>1</v>
      </c>
      <c r="BH122" s="114"/>
      <c r="BJ122" s="73" t="str">
        <f t="shared" si="109"/>
        <v/>
      </c>
      <c r="BK122" s="73">
        <f t="shared" si="110"/>
        <v>1</v>
      </c>
      <c r="BP122" s="114"/>
      <c r="BQ122" s="114"/>
      <c r="BR122" s="114"/>
      <c r="BS122" s="114"/>
      <c r="BT122" s="114"/>
      <c r="BU122" s="114"/>
      <c r="BV122" s="114"/>
      <c r="BW122" s="114"/>
      <c r="BX122" s="126"/>
      <c r="BY122" s="126"/>
      <c r="BZ122" s="93" t="str">
        <f t="shared" si="111"/>
        <v/>
      </c>
      <c r="CA122" s="73">
        <f t="shared" si="112"/>
        <v>1</v>
      </c>
      <c r="CE122" s="72"/>
      <c r="CF122" s="72"/>
      <c r="CG122" s="72"/>
      <c r="CH122" s="84"/>
      <c r="CI122" s="84"/>
      <c r="CJ122" s="84"/>
      <c r="CK122" s="84"/>
      <c r="CL122" s="72" t="str">
        <f t="shared" si="113"/>
        <v xml:space="preserve"> </v>
      </c>
      <c r="CM122" s="72" t="str">
        <f t="shared" si="150"/>
        <v xml:space="preserve"> </v>
      </c>
      <c r="CN122" s="72" t="str">
        <f t="shared" si="151"/>
        <v xml:space="preserve"> </v>
      </c>
      <c r="CO122" s="72" t="str">
        <f t="shared" si="152"/>
        <v/>
      </c>
      <c r="CP122" s="72"/>
      <c r="CQ122" s="78" t="e">
        <f t="shared" si="114"/>
        <v>#VALUE!</v>
      </c>
      <c r="CR122" s="109"/>
      <c r="CS122" s="109"/>
      <c r="CT122" s="109"/>
      <c r="CU122" s="109"/>
      <c r="CV122" s="79"/>
      <c r="CW122" s="79"/>
      <c r="CY122" s="132"/>
      <c r="CZ122" s="95">
        <f t="shared" si="115"/>
        <v>0</v>
      </c>
      <c r="DA122" s="95">
        <f>IF(CZ122=0,,CZ122)</f>
        <v>0</v>
      </c>
      <c r="DC122" s="73">
        <f t="shared" si="116"/>
        <v>0</v>
      </c>
      <c r="DD122" s="73">
        <f t="shared" si="128"/>
        <v>0</v>
      </c>
    </row>
    <row r="123" spans="1:108" ht="12" customHeight="1">
      <c r="A123" s="15"/>
      <c r="B123" s="13" t="str">
        <f t="shared" si="88"/>
        <v/>
      </c>
      <c r="C123" s="27" t="str">
        <f>CONCATENATE(B125,"A")</f>
        <v>41A</v>
      </c>
      <c r="D123" s="52"/>
      <c r="E123" s="127"/>
      <c r="F123" s="35"/>
      <c r="G123" s="8" t="str">
        <f t="shared" si="141"/>
        <v/>
      </c>
      <c r="H123" s="35"/>
      <c r="I123" s="8" t="str">
        <f t="shared" si="101"/>
        <v/>
      </c>
      <c r="J123" s="40"/>
      <c r="K123" s="49" t="str">
        <f t="shared" si="142"/>
        <v/>
      </c>
      <c r="L123" s="35"/>
      <c r="M123" s="29" t="str">
        <f t="shared" si="143"/>
        <v/>
      </c>
      <c r="N123" s="121"/>
      <c r="O123" s="117" t="str">
        <f t="shared" si="160"/>
        <v/>
      </c>
      <c r="P123" s="121"/>
      <c r="Q123" s="122" t="str">
        <f>IF(ISBLANK(P123),"",IF(P123=0,$CJ$2,CR123))</f>
        <v/>
      </c>
      <c r="R123" s="121"/>
      <c r="S123" s="122" t="str">
        <f>IF(ISBLANK(R123),"",IF(R123=0,$CM$2,CU123))</f>
        <v/>
      </c>
      <c r="T123" s="117" t="str">
        <f t="shared" si="135"/>
        <v/>
      </c>
      <c r="U123" s="120" t="str">
        <f>IF(ISNUMBER(T123),VLOOKUP(BX123,BZ:CA,2,FALSE),"")</f>
        <v/>
      </c>
      <c r="V123" s="19" t="str">
        <f t="shared" si="102"/>
        <v/>
      </c>
      <c r="W123" s="9" t="str">
        <f t="shared" si="130"/>
        <v/>
      </c>
      <c r="X123" s="60"/>
      <c r="Y123" s="60"/>
      <c r="Z123" s="71" t="str">
        <f t="shared" si="117"/>
        <v/>
      </c>
      <c r="AA123" s="71" t="str">
        <f t="shared" si="103"/>
        <v/>
      </c>
      <c r="AB123" s="91" t="str">
        <f t="shared" si="118"/>
        <v/>
      </c>
      <c r="AC123" s="92" t="str">
        <f t="shared" si="119"/>
        <v/>
      </c>
      <c r="AD123" s="93" t="str">
        <f t="shared" si="104"/>
        <v/>
      </c>
      <c r="AE123" s="93" t="str">
        <f t="shared" si="120"/>
        <v/>
      </c>
      <c r="AF123" s="73">
        <f t="shared" si="121"/>
        <v>1</v>
      </c>
      <c r="AI123" s="73" t="str">
        <f t="shared" si="144"/>
        <v/>
      </c>
      <c r="AJ123" s="73">
        <f t="shared" si="154"/>
        <v>1</v>
      </c>
      <c r="AK123" s="73" t="str">
        <f t="shared" si="106"/>
        <v/>
      </c>
      <c r="AL123" s="73">
        <f t="shared" si="122"/>
        <v>1</v>
      </c>
      <c r="AN123" s="73" t="str">
        <f t="shared" si="145"/>
        <v/>
      </c>
      <c r="AO123" s="73">
        <f t="shared" si="123"/>
        <v>1</v>
      </c>
      <c r="AQ123" s="73" t="str">
        <f t="shared" si="146"/>
        <v/>
      </c>
      <c r="AR123" s="73">
        <f t="shared" si="124"/>
        <v>0</v>
      </c>
      <c r="AT123" s="73" t="str">
        <f t="shared" si="147"/>
        <v/>
      </c>
      <c r="AU123" s="73">
        <f t="shared" si="125"/>
        <v>1</v>
      </c>
      <c r="AW123" s="73" t="str">
        <f t="shared" si="148"/>
        <v/>
      </c>
      <c r="AX123" s="73">
        <f t="shared" si="126"/>
        <v>1</v>
      </c>
      <c r="AZ123" s="115">
        <f>IF(R123,R123+0,)</f>
        <v>0</v>
      </c>
      <c r="BA123" s="74" t="str">
        <f t="shared" si="149"/>
        <v/>
      </c>
      <c r="BC123" s="114">
        <f>IF(ISNUMBER(AZ123),VLOOKUP(AZ123,BA:BB,2,FALSE),"")</f>
        <v>1</v>
      </c>
      <c r="BD123" s="94"/>
      <c r="BE123" s="114" t="str">
        <f>T123</f>
        <v/>
      </c>
      <c r="BF123" s="73" t="str">
        <f t="shared" si="107"/>
        <v/>
      </c>
      <c r="BG123" s="73">
        <f t="shared" si="108"/>
        <v>1</v>
      </c>
      <c r="BH123" s="114" t="str">
        <f>IF(ISNUMBER(BE123),VLOOKUP(BE123,BF:BG,2,FALSE),"")</f>
        <v/>
      </c>
      <c r="BJ123" s="73" t="str">
        <f t="shared" si="109"/>
        <v/>
      </c>
      <c r="BK123" s="73">
        <f t="shared" si="110"/>
        <v>1</v>
      </c>
      <c r="BP123" s="114" t="str">
        <f>T123</f>
        <v/>
      </c>
      <c r="BQ123" s="114">
        <f>SUM(G123,G124,G125)</f>
        <v>0</v>
      </c>
      <c r="BR123" s="123">
        <f>SUM(M123,M124,M125)</f>
        <v>0</v>
      </c>
      <c r="BS123" s="123">
        <f>SUM(I123,I124,I125)</f>
        <v>0</v>
      </c>
      <c r="BT123" s="123" t="str">
        <f>Q123</f>
        <v/>
      </c>
      <c r="BU123" s="123" t="str">
        <f>O123</f>
        <v/>
      </c>
      <c r="BV123" s="123">
        <f>SUM(K123,K124,K125)</f>
        <v>0</v>
      </c>
      <c r="BW123" s="123" t="str">
        <f>S123</f>
        <v/>
      </c>
      <c r="BX123" s="126" t="str">
        <f>IF(ISNUMBER(T123),CONCATENATE(BP123+100,BQ123+100,BS123+100,BV123+100,BR123+100,BU123+100,BT123+100,BW123+100)+0,"")</f>
        <v/>
      </c>
      <c r="BY123" s="126" t="str">
        <f>IF(ISNUMBER(SMALL(BX:BX,ROW()-2)),SMALL(BX:BX,ROW()-2),"")</f>
        <v/>
      </c>
      <c r="BZ123" s="93" t="str">
        <f t="shared" si="111"/>
        <v/>
      </c>
      <c r="CA123" s="73">
        <f t="shared" si="112"/>
        <v>1</v>
      </c>
      <c r="CE123" s="72"/>
      <c r="CF123" s="72"/>
      <c r="CG123" s="72"/>
      <c r="CH123" s="84"/>
      <c r="CI123" s="84"/>
      <c r="CJ123" s="84"/>
      <c r="CK123" s="84"/>
      <c r="CL123" s="72" t="str">
        <f t="shared" si="113"/>
        <v xml:space="preserve"> </v>
      </c>
      <c r="CM123" s="72" t="str">
        <f t="shared" si="150"/>
        <v xml:space="preserve"> </v>
      </c>
      <c r="CN123" s="72" t="str">
        <f t="shared" si="151"/>
        <v xml:space="preserve"> </v>
      </c>
      <c r="CO123" s="72" t="str">
        <f t="shared" si="152"/>
        <v/>
      </c>
      <c r="CP123" s="72"/>
      <c r="CQ123" s="78" t="e">
        <f t="shared" si="114"/>
        <v>#VALUE!</v>
      </c>
      <c r="CR123" s="109" t="str">
        <f>VLOOKUP(P123,AT:AU,2,FALSE)</f>
        <v xml:space="preserve"> </v>
      </c>
      <c r="CS123" s="109" t="str">
        <f t="shared" ref="CS123" si="163">IF(ISNUMBER(N123),VLOOKUP(N123,AW:AX,2,FALSE),"")</f>
        <v/>
      </c>
      <c r="CT123" s="109" t="e">
        <f>CS123-1</f>
        <v>#VALUE!</v>
      </c>
      <c r="CU123" s="109" t="str">
        <f>IF(ISNUMBER(R123),BC123,"")</f>
        <v/>
      </c>
      <c r="CV123" s="79"/>
      <c r="CW123" s="79"/>
      <c r="CY123" s="132" t="str">
        <f>IF(ISNUMBER(N123),VLOOKUP(N123,DC:DD,2,FALSE),"")</f>
        <v/>
      </c>
      <c r="CZ123" s="95">
        <f t="shared" si="115"/>
        <v>0</v>
      </c>
      <c r="DA123" s="95">
        <f>IF(CZ123=0,CZ122,CZ123)</f>
        <v>0</v>
      </c>
      <c r="DC123" s="73">
        <f t="shared" si="116"/>
        <v>0</v>
      </c>
      <c r="DD123" s="73">
        <f t="shared" si="128"/>
        <v>0</v>
      </c>
    </row>
    <row r="124" spans="1:108" ht="12" customHeight="1">
      <c r="A124" s="15"/>
      <c r="B124" s="13" t="str">
        <f t="shared" si="88"/>
        <v/>
      </c>
      <c r="C124" s="27" t="str">
        <f>CONCATENATE(B125,"B")</f>
        <v>41B</v>
      </c>
      <c r="D124" s="52"/>
      <c r="E124" s="127"/>
      <c r="F124" s="35"/>
      <c r="G124" s="8" t="str">
        <f t="shared" si="141"/>
        <v/>
      </c>
      <c r="H124" s="35"/>
      <c r="I124" s="8" t="str">
        <f t="shared" si="101"/>
        <v/>
      </c>
      <c r="J124" s="40"/>
      <c r="K124" s="49" t="str">
        <f t="shared" si="142"/>
        <v/>
      </c>
      <c r="L124" s="35"/>
      <c r="M124" s="29" t="str">
        <f t="shared" si="143"/>
        <v/>
      </c>
      <c r="N124" s="121"/>
      <c r="O124" s="117"/>
      <c r="P124" s="121"/>
      <c r="Q124" s="122"/>
      <c r="R124" s="121"/>
      <c r="S124" s="122"/>
      <c r="T124" s="117"/>
      <c r="U124" s="120"/>
      <c r="V124" s="19" t="str">
        <f t="shared" si="102"/>
        <v/>
      </c>
      <c r="W124" s="9" t="str">
        <f t="shared" si="130"/>
        <v/>
      </c>
      <c r="X124" s="60"/>
      <c r="Y124" s="60"/>
      <c r="Z124" s="71" t="str">
        <f t="shared" si="117"/>
        <v/>
      </c>
      <c r="AA124" s="71" t="str">
        <f t="shared" si="103"/>
        <v/>
      </c>
      <c r="AB124" s="91" t="str">
        <f t="shared" si="118"/>
        <v/>
      </c>
      <c r="AC124" s="92" t="str">
        <f t="shared" si="119"/>
        <v/>
      </c>
      <c r="AD124" s="93" t="str">
        <f t="shared" si="104"/>
        <v/>
      </c>
      <c r="AE124" s="93" t="str">
        <f t="shared" si="120"/>
        <v/>
      </c>
      <c r="AF124" s="73">
        <f t="shared" si="121"/>
        <v>1</v>
      </c>
      <c r="AI124" s="73" t="str">
        <f t="shared" si="144"/>
        <v/>
      </c>
      <c r="AJ124" s="73">
        <f t="shared" si="154"/>
        <v>1</v>
      </c>
      <c r="AK124" s="73" t="str">
        <f t="shared" si="106"/>
        <v/>
      </c>
      <c r="AL124" s="73">
        <f t="shared" si="122"/>
        <v>1</v>
      </c>
      <c r="AN124" s="73" t="str">
        <f t="shared" si="145"/>
        <v/>
      </c>
      <c r="AO124" s="73">
        <f t="shared" si="123"/>
        <v>1</v>
      </c>
      <c r="AQ124" s="73" t="str">
        <f t="shared" si="146"/>
        <v/>
      </c>
      <c r="AR124" s="73">
        <f t="shared" si="124"/>
        <v>0</v>
      </c>
      <c r="AT124" s="73" t="str">
        <f t="shared" si="147"/>
        <v/>
      </c>
      <c r="AU124" s="73">
        <f t="shared" si="125"/>
        <v>1</v>
      </c>
      <c r="AW124" s="73" t="str">
        <f t="shared" si="148"/>
        <v/>
      </c>
      <c r="AX124" s="73">
        <f t="shared" si="126"/>
        <v>1</v>
      </c>
      <c r="AZ124" s="115"/>
      <c r="BA124" s="74" t="str">
        <f t="shared" si="149"/>
        <v/>
      </c>
      <c r="BC124" s="114"/>
      <c r="BD124" s="94"/>
      <c r="BE124" s="114"/>
      <c r="BF124" s="73" t="str">
        <f t="shared" si="107"/>
        <v/>
      </c>
      <c r="BG124" s="73">
        <f t="shared" si="108"/>
        <v>1</v>
      </c>
      <c r="BH124" s="114"/>
      <c r="BJ124" s="73" t="str">
        <f t="shared" si="109"/>
        <v/>
      </c>
      <c r="BK124" s="73">
        <f t="shared" si="110"/>
        <v>1</v>
      </c>
      <c r="BP124" s="114"/>
      <c r="BQ124" s="114"/>
      <c r="BR124" s="114"/>
      <c r="BS124" s="114"/>
      <c r="BT124" s="114"/>
      <c r="BU124" s="114"/>
      <c r="BV124" s="114"/>
      <c r="BW124" s="114"/>
      <c r="BX124" s="126"/>
      <c r="BY124" s="126"/>
      <c r="BZ124" s="93" t="str">
        <f t="shared" si="111"/>
        <v/>
      </c>
      <c r="CA124" s="73">
        <f t="shared" si="112"/>
        <v>1</v>
      </c>
      <c r="CE124" s="72"/>
      <c r="CF124" s="72"/>
      <c r="CG124" s="72"/>
      <c r="CH124" s="84"/>
      <c r="CI124" s="84"/>
      <c r="CJ124" s="84"/>
      <c r="CK124" s="84"/>
      <c r="CL124" s="72" t="str">
        <f t="shared" si="113"/>
        <v xml:space="preserve"> </v>
      </c>
      <c r="CM124" s="72" t="str">
        <f t="shared" si="150"/>
        <v xml:space="preserve"> </v>
      </c>
      <c r="CN124" s="72" t="str">
        <f t="shared" si="151"/>
        <v xml:space="preserve"> </v>
      </c>
      <c r="CO124" s="72" t="str">
        <f t="shared" si="152"/>
        <v/>
      </c>
      <c r="CP124" s="72"/>
      <c r="CQ124" s="78" t="e">
        <f t="shared" si="114"/>
        <v>#VALUE!</v>
      </c>
      <c r="CR124" s="109"/>
      <c r="CS124" s="109"/>
      <c r="CT124" s="109"/>
      <c r="CU124" s="109"/>
      <c r="CV124" s="79"/>
      <c r="CW124" s="79"/>
      <c r="CY124" s="132"/>
      <c r="CZ124" s="95">
        <f t="shared" si="115"/>
        <v>0</v>
      </c>
      <c r="DA124" s="95">
        <f>IF(CZ124=0,CZ122,CZ124)</f>
        <v>0</v>
      </c>
      <c r="DC124" s="73">
        <f t="shared" si="116"/>
        <v>0</v>
      </c>
      <c r="DD124" s="73">
        <f t="shared" si="128"/>
        <v>0</v>
      </c>
    </row>
    <row r="125" spans="1:108" ht="12" customHeight="1">
      <c r="A125" s="15"/>
      <c r="B125" s="13">
        <f t="shared" si="88"/>
        <v>41</v>
      </c>
      <c r="C125" s="27" t="str">
        <f>CONCATENATE(B125,"C")</f>
        <v>41C</v>
      </c>
      <c r="D125" s="52"/>
      <c r="E125" s="127"/>
      <c r="F125" s="35"/>
      <c r="G125" s="8" t="str">
        <f t="shared" si="141"/>
        <v/>
      </c>
      <c r="H125" s="35"/>
      <c r="I125" s="8" t="str">
        <f t="shared" si="101"/>
        <v/>
      </c>
      <c r="J125" s="40"/>
      <c r="K125" s="49" t="str">
        <f t="shared" si="142"/>
        <v/>
      </c>
      <c r="L125" s="35"/>
      <c r="M125" s="29" t="str">
        <f t="shared" si="143"/>
        <v/>
      </c>
      <c r="N125" s="121"/>
      <c r="O125" s="117"/>
      <c r="P125" s="121"/>
      <c r="Q125" s="122"/>
      <c r="R125" s="121"/>
      <c r="S125" s="122"/>
      <c r="T125" s="117"/>
      <c r="U125" s="120"/>
      <c r="V125" s="19" t="str">
        <f t="shared" si="102"/>
        <v/>
      </c>
      <c r="W125" s="9" t="str">
        <f t="shared" si="130"/>
        <v/>
      </c>
      <c r="X125" s="60"/>
      <c r="Y125" s="60"/>
      <c r="Z125" s="71" t="str">
        <f t="shared" si="117"/>
        <v/>
      </c>
      <c r="AA125" s="71" t="str">
        <f t="shared" si="103"/>
        <v/>
      </c>
      <c r="AB125" s="91" t="str">
        <f t="shared" si="118"/>
        <v/>
      </c>
      <c r="AC125" s="92" t="str">
        <f t="shared" si="119"/>
        <v/>
      </c>
      <c r="AD125" s="93" t="str">
        <f t="shared" si="104"/>
        <v/>
      </c>
      <c r="AE125" s="93" t="str">
        <f t="shared" si="120"/>
        <v/>
      </c>
      <c r="AF125" s="73">
        <f t="shared" si="121"/>
        <v>1</v>
      </c>
      <c r="AI125" s="73" t="str">
        <f t="shared" si="144"/>
        <v/>
      </c>
      <c r="AJ125" s="73">
        <f t="shared" si="154"/>
        <v>1</v>
      </c>
      <c r="AK125" s="73" t="str">
        <f t="shared" si="106"/>
        <v/>
      </c>
      <c r="AL125" s="73">
        <f t="shared" si="122"/>
        <v>1</v>
      </c>
      <c r="AN125" s="73" t="str">
        <f t="shared" si="145"/>
        <v/>
      </c>
      <c r="AO125" s="73">
        <f t="shared" si="123"/>
        <v>1</v>
      </c>
      <c r="AQ125" s="73" t="str">
        <f t="shared" si="146"/>
        <v/>
      </c>
      <c r="AR125" s="73">
        <f t="shared" si="124"/>
        <v>0</v>
      </c>
      <c r="AT125" s="73" t="str">
        <f t="shared" si="147"/>
        <v/>
      </c>
      <c r="AU125" s="73">
        <f t="shared" si="125"/>
        <v>1</v>
      </c>
      <c r="AW125" s="73" t="str">
        <f t="shared" si="148"/>
        <v/>
      </c>
      <c r="AX125" s="73">
        <f t="shared" si="126"/>
        <v>1</v>
      </c>
      <c r="AZ125" s="115"/>
      <c r="BA125" s="74" t="str">
        <f t="shared" si="149"/>
        <v/>
      </c>
      <c r="BC125" s="114"/>
      <c r="BD125" s="94"/>
      <c r="BE125" s="114"/>
      <c r="BF125" s="73" t="str">
        <f t="shared" si="107"/>
        <v/>
      </c>
      <c r="BG125" s="73">
        <f t="shared" si="108"/>
        <v>1</v>
      </c>
      <c r="BH125" s="114"/>
      <c r="BJ125" s="73" t="str">
        <f t="shared" si="109"/>
        <v/>
      </c>
      <c r="BK125" s="73">
        <f t="shared" si="110"/>
        <v>1</v>
      </c>
      <c r="BP125" s="114"/>
      <c r="BQ125" s="114"/>
      <c r="BR125" s="114"/>
      <c r="BS125" s="114"/>
      <c r="BT125" s="114"/>
      <c r="BU125" s="114"/>
      <c r="BV125" s="114"/>
      <c r="BW125" s="114"/>
      <c r="BX125" s="126"/>
      <c r="BY125" s="126"/>
      <c r="BZ125" s="93" t="str">
        <f t="shared" si="111"/>
        <v/>
      </c>
      <c r="CA125" s="73">
        <f t="shared" si="112"/>
        <v>1</v>
      </c>
      <c r="CE125" s="72"/>
      <c r="CF125" s="72"/>
      <c r="CG125" s="72"/>
      <c r="CH125" s="84"/>
      <c r="CI125" s="84"/>
      <c r="CJ125" s="84"/>
      <c r="CK125" s="84"/>
      <c r="CL125" s="72" t="str">
        <f t="shared" si="113"/>
        <v xml:space="preserve"> </v>
      </c>
      <c r="CM125" s="72" t="str">
        <f t="shared" si="150"/>
        <v xml:space="preserve"> </v>
      </c>
      <c r="CN125" s="72" t="str">
        <f t="shared" si="151"/>
        <v xml:space="preserve"> </v>
      </c>
      <c r="CO125" s="72" t="str">
        <f t="shared" si="152"/>
        <v/>
      </c>
      <c r="CP125" s="72"/>
      <c r="CQ125" s="78" t="e">
        <f t="shared" si="114"/>
        <v>#VALUE!</v>
      </c>
      <c r="CR125" s="109"/>
      <c r="CS125" s="109"/>
      <c r="CT125" s="109"/>
      <c r="CU125" s="109"/>
      <c r="CV125" s="79"/>
      <c r="CW125" s="79"/>
      <c r="CY125" s="132"/>
      <c r="CZ125" s="95">
        <f t="shared" si="115"/>
        <v>0</v>
      </c>
      <c r="DA125" s="95">
        <f>IF(CZ125=0,,CZ125)</f>
        <v>0</v>
      </c>
      <c r="DC125" s="73">
        <f t="shared" si="116"/>
        <v>0</v>
      </c>
      <c r="DD125" s="73">
        <f t="shared" si="128"/>
        <v>0</v>
      </c>
    </row>
    <row r="126" spans="1:108" ht="12" customHeight="1">
      <c r="A126" s="15"/>
      <c r="B126" s="13" t="str">
        <f t="shared" si="88"/>
        <v/>
      </c>
      <c r="C126" s="27" t="str">
        <f>CONCATENATE(B128,"A")</f>
        <v>42A</v>
      </c>
      <c r="D126" s="52"/>
      <c r="E126" s="127"/>
      <c r="F126" s="35"/>
      <c r="G126" s="8" t="str">
        <f t="shared" si="141"/>
        <v/>
      </c>
      <c r="H126" s="35"/>
      <c r="I126" s="8" t="str">
        <f t="shared" si="101"/>
        <v/>
      </c>
      <c r="J126" s="40"/>
      <c r="K126" s="49" t="str">
        <f t="shared" si="142"/>
        <v/>
      </c>
      <c r="L126" s="35"/>
      <c r="M126" s="29" t="str">
        <f t="shared" si="143"/>
        <v/>
      </c>
      <c r="N126" s="121"/>
      <c r="O126" s="117" t="str">
        <f t="shared" si="160"/>
        <v/>
      </c>
      <c r="P126" s="121"/>
      <c r="Q126" s="117" t="str">
        <f>IF(ISBLANK(P126),"",IF(P126=0,$CJ$2,CR126))</f>
        <v/>
      </c>
      <c r="R126" s="121"/>
      <c r="S126" s="122" t="str">
        <f>IF(ISBLANK(R126),"",IF(R126=0,$CM$2,CU126))</f>
        <v/>
      </c>
      <c r="T126" s="117" t="str">
        <f t="shared" si="135"/>
        <v/>
      </c>
      <c r="U126" s="120" t="str">
        <f>IF(ISNUMBER(T126),VLOOKUP(BX126,BZ:CA,2,FALSE),"")</f>
        <v/>
      </c>
      <c r="V126" s="19" t="str">
        <f t="shared" si="102"/>
        <v/>
      </c>
      <c r="W126" s="20" t="str">
        <f t="shared" si="130"/>
        <v/>
      </c>
      <c r="X126" s="60"/>
      <c r="Y126" s="60"/>
      <c r="Z126" s="71" t="str">
        <f t="shared" si="117"/>
        <v/>
      </c>
      <c r="AA126" s="71" t="str">
        <f t="shared" si="103"/>
        <v/>
      </c>
      <c r="AB126" s="91" t="str">
        <f t="shared" si="118"/>
        <v/>
      </c>
      <c r="AC126" s="92" t="str">
        <f t="shared" si="119"/>
        <v/>
      </c>
      <c r="AD126" s="93" t="str">
        <f t="shared" si="104"/>
        <v/>
      </c>
      <c r="AE126" s="93" t="str">
        <f t="shared" si="120"/>
        <v/>
      </c>
      <c r="AF126" s="73">
        <f t="shared" si="121"/>
        <v>1</v>
      </c>
      <c r="AI126" s="73" t="str">
        <f t="shared" si="144"/>
        <v/>
      </c>
      <c r="AJ126" s="73">
        <f t="shared" si="154"/>
        <v>1</v>
      </c>
      <c r="AK126" s="73" t="str">
        <f t="shared" si="106"/>
        <v/>
      </c>
      <c r="AL126" s="73">
        <f t="shared" si="122"/>
        <v>1</v>
      </c>
      <c r="AN126" s="73" t="str">
        <f t="shared" si="145"/>
        <v/>
      </c>
      <c r="AO126" s="73">
        <f t="shared" si="123"/>
        <v>1</v>
      </c>
      <c r="AQ126" s="73" t="str">
        <f t="shared" si="146"/>
        <v/>
      </c>
      <c r="AR126" s="73">
        <f t="shared" si="124"/>
        <v>0</v>
      </c>
      <c r="AT126" s="73" t="str">
        <f t="shared" si="147"/>
        <v/>
      </c>
      <c r="AU126" s="73">
        <f t="shared" si="125"/>
        <v>1</v>
      </c>
      <c r="AW126" s="73" t="str">
        <f t="shared" si="148"/>
        <v/>
      </c>
      <c r="AX126" s="73">
        <f t="shared" si="126"/>
        <v>1</v>
      </c>
      <c r="AZ126" s="115">
        <f>IF(R126,R126+0,)</f>
        <v>0</v>
      </c>
      <c r="BA126" s="74" t="str">
        <f t="shared" si="149"/>
        <v/>
      </c>
      <c r="BC126" s="114">
        <f>IF(ISNUMBER(AZ126),VLOOKUP(AZ126,BA:BB,2,FALSE),"")</f>
        <v>1</v>
      </c>
      <c r="BD126" s="94"/>
      <c r="BE126" s="114" t="str">
        <f>T126</f>
        <v/>
      </c>
      <c r="BF126" s="73" t="str">
        <f t="shared" si="107"/>
        <v/>
      </c>
      <c r="BG126" s="73">
        <f t="shared" si="108"/>
        <v>1</v>
      </c>
      <c r="BH126" s="114" t="str">
        <f>IF(ISNUMBER(BE126),VLOOKUP(BE126,BF:BG,2,FALSE),"")</f>
        <v/>
      </c>
      <c r="BJ126" s="73" t="str">
        <f t="shared" si="109"/>
        <v/>
      </c>
      <c r="BK126" s="73">
        <f t="shared" si="110"/>
        <v>1</v>
      </c>
      <c r="BP126" s="114" t="str">
        <f>T126</f>
        <v/>
      </c>
      <c r="BQ126" s="114">
        <f>SUM(G126,G127,G128)</f>
        <v>0</v>
      </c>
      <c r="BR126" s="123">
        <f>SUM(M126,M127,M128)</f>
        <v>0</v>
      </c>
      <c r="BS126" s="123">
        <f>SUM(I126,I127,I128)</f>
        <v>0</v>
      </c>
      <c r="BT126" s="123" t="str">
        <f>Q126</f>
        <v/>
      </c>
      <c r="BU126" s="123" t="str">
        <f>O126</f>
        <v/>
      </c>
      <c r="BV126" s="123">
        <f>SUM(K126,K127,K128)</f>
        <v>0</v>
      </c>
      <c r="BW126" s="123" t="str">
        <f>S126</f>
        <v/>
      </c>
      <c r="BX126" s="126" t="str">
        <f>IF(ISNUMBER(T126),CONCATENATE(BP126+100,BQ126+100,BS126+100,BV126+100,BR126+100,BU126+100,BT126+100,BW126+100)+0,"")</f>
        <v/>
      </c>
      <c r="BY126" s="126" t="str">
        <f>IF(ISNUMBER(SMALL(BX:BX,ROW()-2)),SMALL(BX:BX,ROW()-2),"")</f>
        <v/>
      </c>
      <c r="BZ126" s="93" t="str">
        <f t="shared" si="111"/>
        <v/>
      </c>
      <c r="CA126" s="73">
        <f t="shared" si="112"/>
        <v>1</v>
      </c>
      <c r="CE126" s="72"/>
      <c r="CF126" s="72"/>
      <c r="CG126" s="72"/>
      <c r="CH126" s="84"/>
      <c r="CI126" s="84"/>
      <c r="CJ126" s="84"/>
      <c r="CK126" s="84"/>
      <c r="CL126" s="72" t="str">
        <f t="shared" si="113"/>
        <v xml:space="preserve"> </v>
      </c>
      <c r="CM126" s="72" t="str">
        <f t="shared" si="150"/>
        <v xml:space="preserve"> </v>
      </c>
      <c r="CN126" s="72" t="str">
        <f t="shared" si="151"/>
        <v xml:space="preserve"> </v>
      </c>
      <c r="CO126" s="72" t="str">
        <f t="shared" si="152"/>
        <v/>
      </c>
      <c r="CP126" s="72"/>
      <c r="CQ126" s="78" t="e">
        <f t="shared" si="114"/>
        <v>#VALUE!</v>
      </c>
      <c r="CR126" s="109" t="str">
        <f>VLOOKUP(P126,AT:AU,2,FALSE)</f>
        <v xml:space="preserve"> </v>
      </c>
      <c r="CS126" s="109" t="str">
        <f t="shared" ref="CS126" si="164">IF(ISNUMBER(N126),VLOOKUP(N126,AW:AX,2,FALSE),"")</f>
        <v/>
      </c>
      <c r="CT126" s="109" t="e">
        <f>CS126-1</f>
        <v>#VALUE!</v>
      </c>
      <c r="CU126" s="109" t="str">
        <f>IF(ISNUMBER(R126),BC126,"")</f>
        <v/>
      </c>
      <c r="CV126" s="79"/>
      <c r="CW126" s="79"/>
      <c r="CY126" s="132" t="str">
        <f>IF(ISNUMBER(N126),VLOOKUP(N126,DC:DD,2,FALSE),"")</f>
        <v/>
      </c>
      <c r="CZ126" s="95">
        <f t="shared" si="115"/>
        <v>0</v>
      </c>
      <c r="DA126" s="95">
        <f>IF(CZ126=0,CZ125,CZ126)</f>
        <v>0</v>
      </c>
      <c r="DC126" s="73">
        <f t="shared" si="116"/>
        <v>0</v>
      </c>
      <c r="DD126" s="73">
        <f t="shared" si="128"/>
        <v>0</v>
      </c>
    </row>
    <row r="127" spans="1:108" ht="12" customHeight="1">
      <c r="A127" s="15"/>
      <c r="B127" s="13" t="str">
        <f t="shared" si="88"/>
        <v/>
      </c>
      <c r="C127" s="27" t="str">
        <f>CONCATENATE(B128,"B")</f>
        <v>42B</v>
      </c>
      <c r="D127" s="52"/>
      <c r="E127" s="127"/>
      <c r="F127" s="35"/>
      <c r="G127" s="8" t="str">
        <f t="shared" si="141"/>
        <v/>
      </c>
      <c r="H127" s="35"/>
      <c r="I127" s="8" t="str">
        <f t="shared" si="101"/>
        <v/>
      </c>
      <c r="J127" s="40"/>
      <c r="K127" s="49" t="str">
        <f t="shared" si="142"/>
        <v/>
      </c>
      <c r="L127" s="35"/>
      <c r="M127" s="29" t="str">
        <f t="shared" si="143"/>
        <v/>
      </c>
      <c r="N127" s="121"/>
      <c r="O127" s="117"/>
      <c r="P127" s="121"/>
      <c r="Q127" s="117"/>
      <c r="R127" s="121"/>
      <c r="S127" s="122"/>
      <c r="T127" s="117"/>
      <c r="U127" s="120"/>
      <c r="V127" s="19" t="str">
        <f t="shared" si="102"/>
        <v/>
      </c>
      <c r="W127" s="20" t="str">
        <f t="shared" si="130"/>
        <v/>
      </c>
      <c r="X127" s="60"/>
      <c r="Y127" s="60"/>
      <c r="Z127" s="71" t="str">
        <f t="shared" si="117"/>
        <v/>
      </c>
      <c r="AA127" s="71" t="str">
        <f t="shared" si="103"/>
        <v/>
      </c>
      <c r="AB127" s="91" t="str">
        <f t="shared" si="118"/>
        <v/>
      </c>
      <c r="AC127" s="92" t="str">
        <f t="shared" si="119"/>
        <v/>
      </c>
      <c r="AD127" s="93" t="str">
        <f t="shared" si="104"/>
        <v/>
      </c>
      <c r="AE127" s="93" t="str">
        <f t="shared" si="120"/>
        <v/>
      </c>
      <c r="AF127" s="73">
        <f t="shared" si="121"/>
        <v>1</v>
      </c>
      <c r="AI127" s="73" t="str">
        <f t="shared" si="144"/>
        <v/>
      </c>
      <c r="AJ127" s="73">
        <f t="shared" si="154"/>
        <v>1</v>
      </c>
      <c r="AK127" s="73" t="str">
        <f t="shared" si="106"/>
        <v/>
      </c>
      <c r="AL127" s="73">
        <f t="shared" si="122"/>
        <v>1</v>
      </c>
      <c r="AN127" s="73" t="str">
        <f t="shared" si="145"/>
        <v/>
      </c>
      <c r="AO127" s="73">
        <f t="shared" si="123"/>
        <v>1</v>
      </c>
      <c r="AQ127" s="73" t="str">
        <f t="shared" si="146"/>
        <v/>
      </c>
      <c r="AR127" s="73">
        <f t="shared" si="124"/>
        <v>0</v>
      </c>
      <c r="AT127" s="73" t="str">
        <f t="shared" si="147"/>
        <v/>
      </c>
      <c r="AU127" s="73">
        <f t="shared" si="125"/>
        <v>1</v>
      </c>
      <c r="AW127" s="73" t="str">
        <f t="shared" si="148"/>
        <v/>
      </c>
      <c r="AX127" s="73">
        <f t="shared" si="126"/>
        <v>1</v>
      </c>
      <c r="AZ127" s="115"/>
      <c r="BA127" s="74" t="str">
        <f t="shared" si="149"/>
        <v/>
      </c>
      <c r="BC127" s="114"/>
      <c r="BD127" s="94"/>
      <c r="BE127" s="114"/>
      <c r="BF127" s="73" t="str">
        <f t="shared" si="107"/>
        <v/>
      </c>
      <c r="BG127" s="73">
        <f t="shared" si="108"/>
        <v>1</v>
      </c>
      <c r="BH127" s="114"/>
      <c r="BJ127" s="73" t="str">
        <f t="shared" si="109"/>
        <v/>
      </c>
      <c r="BK127" s="73">
        <f t="shared" si="110"/>
        <v>1</v>
      </c>
      <c r="BP127" s="114"/>
      <c r="BQ127" s="114"/>
      <c r="BR127" s="114"/>
      <c r="BS127" s="114"/>
      <c r="BT127" s="114"/>
      <c r="BU127" s="114"/>
      <c r="BV127" s="114"/>
      <c r="BW127" s="114"/>
      <c r="BX127" s="126"/>
      <c r="BY127" s="126"/>
      <c r="BZ127" s="93" t="str">
        <f t="shared" si="111"/>
        <v/>
      </c>
      <c r="CA127" s="73">
        <f t="shared" si="112"/>
        <v>1</v>
      </c>
      <c r="CE127" s="72"/>
      <c r="CF127" s="72"/>
      <c r="CG127" s="72"/>
      <c r="CH127" s="84"/>
      <c r="CI127" s="84"/>
      <c r="CJ127" s="84"/>
      <c r="CK127" s="84"/>
      <c r="CL127" s="72" t="str">
        <f t="shared" si="113"/>
        <v xml:space="preserve"> </v>
      </c>
      <c r="CM127" s="72" t="str">
        <f t="shared" si="150"/>
        <v xml:space="preserve"> </v>
      </c>
      <c r="CN127" s="72" t="str">
        <f t="shared" si="151"/>
        <v xml:space="preserve"> </v>
      </c>
      <c r="CO127" s="72" t="str">
        <f t="shared" si="152"/>
        <v/>
      </c>
      <c r="CP127" s="72"/>
      <c r="CQ127" s="78" t="e">
        <f t="shared" si="114"/>
        <v>#VALUE!</v>
      </c>
      <c r="CR127" s="109"/>
      <c r="CS127" s="109"/>
      <c r="CT127" s="109"/>
      <c r="CU127" s="109"/>
      <c r="CV127" s="79"/>
      <c r="CW127" s="79"/>
      <c r="CY127" s="132"/>
      <c r="CZ127" s="95">
        <f t="shared" si="115"/>
        <v>0</v>
      </c>
      <c r="DA127" s="95">
        <f>IF(CZ127=0,CZ125,CZ127)</f>
        <v>0</v>
      </c>
      <c r="DC127" s="73">
        <f t="shared" si="116"/>
        <v>0</v>
      </c>
      <c r="DD127" s="73">
        <f t="shared" si="128"/>
        <v>0</v>
      </c>
    </row>
    <row r="128" spans="1:108" ht="12" customHeight="1">
      <c r="A128" s="15"/>
      <c r="B128" s="13">
        <f t="shared" si="88"/>
        <v>42</v>
      </c>
      <c r="C128" s="27" t="str">
        <f>CONCATENATE(B128,"C")</f>
        <v>42C</v>
      </c>
      <c r="D128" s="52"/>
      <c r="E128" s="127"/>
      <c r="F128" s="35"/>
      <c r="G128" s="8" t="str">
        <f t="shared" si="141"/>
        <v/>
      </c>
      <c r="H128" s="35"/>
      <c r="I128" s="8" t="str">
        <f t="shared" si="101"/>
        <v/>
      </c>
      <c r="J128" s="40"/>
      <c r="K128" s="49" t="str">
        <f t="shared" si="142"/>
        <v/>
      </c>
      <c r="L128" s="35"/>
      <c r="M128" s="29" t="str">
        <f t="shared" si="143"/>
        <v/>
      </c>
      <c r="N128" s="121"/>
      <c r="O128" s="117"/>
      <c r="P128" s="121"/>
      <c r="Q128" s="117"/>
      <c r="R128" s="121"/>
      <c r="S128" s="122"/>
      <c r="T128" s="117"/>
      <c r="U128" s="120"/>
      <c r="V128" s="19" t="str">
        <f t="shared" si="102"/>
        <v/>
      </c>
      <c r="W128" s="20" t="str">
        <f t="shared" si="130"/>
        <v/>
      </c>
      <c r="X128" s="60"/>
      <c r="Y128" s="60"/>
      <c r="Z128" s="71" t="str">
        <f t="shared" si="117"/>
        <v/>
      </c>
      <c r="AA128" s="71" t="str">
        <f t="shared" si="103"/>
        <v/>
      </c>
      <c r="AB128" s="91" t="str">
        <f t="shared" si="118"/>
        <v/>
      </c>
      <c r="AC128" s="92" t="str">
        <f t="shared" si="119"/>
        <v/>
      </c>
      <c r="AD128" s="93" t="str">
        <f t="shared" si="104"/>
        <v/>
      </c>
      <c r="AE128" s="93" t="str">
        <f t="shared" si="120"/>
        <v/>
      </c>
      <c r="AF128" s="73">
        <f t="shared" si="121"/>
        <v>1</v>
      </c>
      <c r="AI128" s="73" t="str">
        <f t="shared" si="144"/>
        <v/>
      </c>
      <c r="AJ128" s="73">
        <f t="shared" si="154"/>
        <v>1</v>
      </c>
      <c r="AK128" s="73" t="str">
        <f t="shared" si="106"/>
        <v/>
      </c>
      <c r="AL128" s="73">
        <f t="shared" si="122"/>
        <v>1</v>
      </c>
      <c r="AN128" s="73" t="str">
        <f t="shared" si="145"/>
        <v/>
      </c>
      <c r="AO128" s="73">
        <f t="shared" si="123"/>
        <v>1</v>
      </c>
      <c r="AQ128" s="73" t="str">
        <f t="shared" si="146"/>
        <v/>
      </c>
      <c r="AR128" s="73">
        <f t="shared" si="124"/>
        <v>0</v>
      </c>
      <c r="AT128" s="73" t="str">
        <f t="shared" si="147"/>
        <v/>
      </c>
      <c r="AU128" s="73">
        <f t="shared" si="125"/>
        <v>1</v>
      </c>
      <c r="AW128" s="73" t="str">
        <f t="shared" si="148"/>
        <v/>
      </c>
      <c r="AX128" s="73">
        <f t="shared" si="126"/>
        <v>1</v>
      </c>
      <c r="AZ128" s="115"/>
      <c r="BA128" s="74" t="str">
        <f t="shared" si="149"/>
        <v/>
      </c>
      <c r="BC128" s="114"/>
      <c r="BD128" s="94"/>
      <c r="BE128" s="114"/>
      <c r="BF128" s="73" t="str">
        <f t="shared" si="107"/>
        <v/>
      </c>
      <c r="BG128" s="73">
        <f t="shared" si="108"/>
        <v>1</v>
      </c>
      <c r="BH128" s="114"/>
      <c r="BJ128" s="73" t="str">
        <f t="shared" si="109"/>
        <v/>
      </c>
      <c r="BK128" s="73">
        <f t="shared" si="110"/>
        <v>1</v>
      </c>
      <c r="BP128" s="114"/>
      <c r="BQ128" s="114"/>
      <c r="BR128" s="114"/>
      <c r="BS128" s="114"/>
      <c r="BT128" s="114"/>
      <c r="BU128" s="114"/>
      <c r="BV128" s="114"/>
      <c r="BW128" s="114"/>
      <c r="BX128" s="126"/>
      <c r="BY128" s="126"/>
      <c r="BZ128" s="93" t="str">
        <f t="shared" si="111"/>
        <v/>
      </c>
      <c r="CA128" s="73">
        <f t="shared" si="112"/>
        <v>1</v>
      </c>
      <c r="CE128" s="72"/>
      <c r="CF128" s="72"/>
      <c r="CG128" s="72"/>
      <c r="CH128" s="84"/>
      <c r="CI128" s="84"/>
      <c r="CJ128" s="84"/>
      <c r="CK128" s="84"/>
      <c r="CL128" s="72" t="str">
        <f t="shared" si="113"/>
        <v xml:space="preserve"> </v>
      </c>
      <c r="CM128" s="72" t="str">
        <f t="shared" si="150"/>
        <v xml:space="preserve"> </v>
      </c>
      <c r="CN128" s="72" t="str">
        <f t="shared" si="151"/>
        <v xml:space="preserve"> </v>
      </c>
      <c r="CO128" s="72" t="str">
        <f t="shared" si="152"/>
        <v/>
      </c>
      <c r="CP128" s="72"/>
      <c r="CQ128" s="78" t="e">
        <f t="shared" si="114"/>
        <v>#VALUE!</v>
      </c>
      <c r="CR128" s="109"/>
      <c r="CS128" s="109"/>
      <c r="CT128" s="109"/>
      <c r="CU128" s="109"/>
      <c r="CV128" s="79"/>
      <c r="CW128" s="79"/>
      <c r="CY128" s="132"/>
      <c r="CZ128" s="95">
        <f t="shared" si="115"/>
        <v>0</v>
      </c>
      <c r="DA128" s="95">
        <f>IF(CZ128=0,,CZ128)</f>
        <v>0</v>
      </c>
      <c r="DC128" s="73">
        <f t="shared" si="116"/>
        <v>0</v>
      </c>
      <c r="DD128" s="73">
        <f t="shared" si="128"/>
        <v>0</v>
      </c>
    </row>
    <row r="129" spans="1:108" ht="12" customHeight="1">
      <c r="A129" s="15"/>
      <c r="B129" s="13" t="str">
        <f t="shared" si="88"/>
        <v/>
      </c>
      <c r="C129" s="27" t="str">
        <f>CONCATENATE(B131,"A")</f>
        <v>43A</v>
      </c>
      <c r="D129" s="52"/>
      <c r="E129" s="127"/>
      <c r="F129" s="35"/>
      <c r="G129" s="8" t="str">
        <f t="shared" si="141"/>
        <v/>
      </c>
      <c r="H129" s="35"/>
      <c r="I129" s="8" t="str">
        <f t="shared" si="101"/>
        <v/>
      </c>
      <c r="J129" s="40"/>
      <c r="K129" s="49" t="str">
        <f t="shared" si="142"/>
        <v/>
      </c>
      <c r="L129" s="35"/>
      <c r="M129" s="29" t="str">
        <f t="shared" si="143"/>
        <v/>
      </c>
      <c r="N129" s="121"/>
      <c r="O129" s="117" t="str">
        <f t="shared" si="160"/>
        <v/>
      </c>
      <c r="P129" s="121"/>
      <c r="Q129" s="117" t="str">
        <f>IF(ISBLANK(P129),"",IF(P129=0,$CJ$2,CR129))</f>
        <v/>
      </c>
      <c r="R129" s="121"/>
      <c r="S129" s="122" t="str">
        <f>IF(ISBLANK(R129),"",IF(R129=0,$CM$2,CU129))</f>
        <v/>
      </c>
      <c r="T129" s="117" t="str">
        <f t="shared" si="135"/>
        <v/>
      </c>
      <c r="U129" s="120" t="str">
        <f>IF(ISNUMBER(T129),VLOOKUP(BX129,BZ:CA,2,FALSE),"")</f>
        <v/>
      </c>
      <c r="V129" s="19" t="str">
        <f t="shared" si="102"/>
        <v/>
      </c>
      <c r="W129" s="9" t="str">
        <f t="shared" si="130"/>
        <v/>
      </c>
      <c r="X129" s="60"/>
      <c r="Y129" s="60"/>
      <c r="Z129" s="71" t="str">
        <f t="shared" si="117"/>
        <v/>
      </c>
      <c r="AA129" s="71" t="str">
        <f t="shared" si="103"/>
        <v/>
      </c>
      <c r="AB129" s="91" t="str">
        <f t="shared" si="118"/>
        <v/>
      </c>
      <c r="AC129" s="92" t="str">
        <f t="shared" si="119"/>
        <v/>
      </c>
      <c r="AD129" s="93" t="str">
        <f t="shared" si="104"/>
        <v/>
      </c>
      <c r="AE129" s="93" t="str">
        <f t="shared" si="120"/>
        <v/>
      </c>
      <c r="AF129" s="73">
        <f t="shared" si="121"/>
        <v>1</v>
      </c>
      <c r="AI129" s="73" t="str">
        <f t="shared" si="144"/>
        <v/>
      </c>
      <c r="AJ129" s="73">
        <f t="shared" si="154"/>
        <v>1</v>
      </c>
      <c r="AK129" s="73" t="str">
        <f t="shared" si="106"/>
        <v/>
      </c>
      <c r="AL129" s="73">
        <f t="shared" si="122"/>
        <v>1</v>
      </c>
      <c r="AN129" s="73" t="str">
        <f t="shared" si="145"/>
        <v/>
      </c>
      <c r="AO129" s="73">
        <f t="shared" si="123"/>
        <v>1</v>
      </c>
      <c r="AQ129" s="73" t="str">
        <f t="shared" si="146"/>
        <v/>
      </c>
      <c r="AR129" s="73">
        <f t="shared" si="124"/>
        <v>0</v>
      </c>
      <c r="AT129" s="73" t="str">
        <f t="shared" si="147"/>
        <v/>
      </c>
      <c r="AU129" s="73">
        <f t="shared" si="125"/>
        <v>1</v>
      </c>
      <c r="AW129" s="73" t="str">
        <f t="shared" si="148"/>
        <v/>
      </c>
      <c r="AX129" s="73">
        <f t="shared" si="126"/>
        <v>1</v>
      </c>
      <c r="AZ129" s="115">
        <f>IF(R129,R129+0,)</f>
        <v>0</v>
      </c>
      <c r="BA129" s="74" t="str">
        <f t="shared" si="149"/>
        <v/>
      </c>
      <c r="BC129" s="114">
        <f>IF(ISNUMBER(AZ129),VLOOKUP(AZ129,BA:BB,2,FALSE),"")</f>
        <v>1</v>
      </c>
      <c r="BD129" s="94"/>
      <c r="BE129" s="114" t="str">
        <f>T129</f>
        <v/>
      </c>
      <c r="BF129" s="73" t="str">
        <f t="shared" si="107"/>
        <v/>
      </c>
      <c r="BG129" s="73">
        <f t="shared" si="108"/>
        <v>1</v>
      </c>
      <c r="BH129" s="114" t="str">
        <f>IF(ISNUMBER(BE129),VLOOKUP(BE129,BF:BG,2,FALSE),"")</f>
        <v/>
      </c>
      <c r="BJ129" s="73" t="str">
        <f t="shared" si="109"/>
        <v/>
      </c>
      <c r="BK129" s="73">
        <f t="shared" si="110"/>
        <v>1</v>
      </c>
      <c r="BP129" s="114" t="str">
        <f>T129</f>
        <v/>
      </c>
      <c r="BQ129" s="114">
        <f>SUM(G129,G130,G131)</f>
        <v>0</v>
      </c>
      <c r="BR129" s="123">
        <f>SUM(M129,M130,M131)</f>
        <v>0</v>
      </c>
      <c r="BS129" s="123">
        <f>SUM(I129,I130,I131)</f>
        <v>0</v>
      </c>
      <c r="BT129" s="123" t="str">
        <f>Q129</f>
        <v/>
      </c>
      <c r="BU129" s="123" t="str">
        <f>O129</f>
        <v/>
      </c>
      <c r="BV129" s="123">
        <f>SUM(K129,K130,K131)</f>
        <v>0</v>
      </c>
      <c r="BW129" s="123" t="str">
        <f>S129</f>
        <v/>
      </c>
      <c r="BX129" s="126" t="str">
        <f>IF(ISNUMBER(T129),CONCATENATE(BP129+100,BQ129+100,BS129+100,BV129+100,BR129+100,BU129+100,BT129+100,BW129+100)+0,"")</f>
        <v/>
      </c>
      <c r="BY129" s="126" t="str">
        <f>IF(ISNUMBER(SMALL(BX:BX,ROW()-2)),SMALL(BX:BX,ROW()-2),"")</f>
        <v/>
      </c>
      <c r="BZ129" s="93" t="str">
        <f t="shared" si="111"/>
        <v/>
      </c>
      <c r="CA129" s="73">
        <f t="shared" si="112"/>
        <v>1</v>
      </c>
      <c r="CE129" s="72"/>
      <c r="CF129" s="72"/>
      <c r="CG129" s="72"/>
      <c r="CH129" s="84"/>
      <c r="CI129" s="84"/>
      <c r="CJ129" s="84"/>
      <c r="CK129" s="84"/>
      <c r="CL129" s="72" t="str">
        <f t="shared" si="113"/>
        <v xml:space="preserve"> </v>
      </c>
      <c r="CM129" s="72" t="str">
        <f t="shared" si="150"/>
        <v xml:space="preserve"> </v>
      </c>
      <c r="CN129" s="72" t="str">
        <f t="shared" si="151"/>
        <v xml:space="preserve"> </v>
      </c>
      <c r="CO129" s="72" t="str">
        <f t="shared" si="152"/>
        <v/>
      </c>
      <c r="CP129" s="72"/>
      <c r="CQ129" s="78" t="e">
        <f t="shared" si="114"/>
        <v>#VALUE!</v>
      </c>
      <c r="CR129" s="109" t="str">
        <f>VLOOKUP(P129,AT:AU,2,FALSE)</f>
        <v xml:space="preserve"> </v>
      </c>
      <c r="CS129" s="109" t="str">
        <f t="shared" ref="CS129" si="165">IF(ISNUMBER(N129),VLOOKUP(N129,AW:AX,2,FALSE),"")</f>
        <v/>
      </c>
      <c r="CT129" s="109" t="e">
        <f>CS129-1</f>
        <v>#VALUE!</v>
      </c>
      <c r="CU129" s="109" t="str">
        <f>IF(ISNUMBER(R129),BC129,"")</f>
        <v/>
      </c>
      <c r="CV129" s="79"/>
      <c r="CW129" s="79"/>
      <c r="CY129" s="132" t="str">
        <f>IF(ISNUMBER(N129),VLOOKUP(N129,DC:DD,2,FALSE),"")</f>
        <v/>
      </c>
      <c r="CZ129" s="95">
        <f t="shared" si="115"/>
        <v>0</v>
      </c>
      <c r="DA129" s="95">
        <f>IF(CZ129=0,CZ128,CZ129)</f>
        <v>0</v>
      </c>
      <c r="DC129" s="73">
        <f t="shared" si="116"/>
        <v>0</v>
      </c>
      <c r="DD129" s="73">
        <f t="shared" si="128"/>
        <v>0</v>
      </c>
    </row>
    <row r="130" spans="1:108" ht="12" customHeight="1">
      <c r="A130" s="15"/>
      <c r="B130" s="13" t="str">
        <f t="shared" si="88"/>
        <v/>
      </c>
      <c r="C130" s="27" t="str">
        <f>CONCATENATE(B131,"B")</f>
        <v>43B</v>
      </c>
      <c r="D130" s="52"/>
      <c r="E130" s="127"/>
      <c r="F130" s="35"/>
      <c r="G130" s="8" t="str">
        <f t="shared" si="141"/>
        <v/>
      </c>
      <c r="H130" s="35"/>
      <c r="I130" s="8" t="str">
        <f t="shared" si="101"/>
        <v/>
      </c>
      <c r="J130" s="40"/>
      <c r="K130" s="49" t="str">
        <f t="shared" si="142"/>
        <v/>
      </c>
      <c r="L130" s="35"/>
      <c r="M130" s="29" t="str">
        <f t="shared" si="143"/>
        <v/>
      </c>
      <c r="N130" s="121"/>
      <c r="O130" s="117"/>
      <c r="P130" s="121"/>
      <c r="Q130" s="117"/>
      <c r="R130" s="121"/>
      <c r="S130" s="122"/>
      <c r="T130" s="117"/>
      <c r="U130" s="120"/>
      <c r="V130" s="19" t="str">
        <f t="shared" si="102"/>
        <v/>
      </c>
      <c r="W130" s="9" t="str">
        <f t="shared" si="130"/>
        <v/>
      </c>
      <c r="X130" s="60"/>
      <c r="Y130" s="60"/>
      <c r="Z130" s="71" t="str">
        <f t="shared" si="117"/>
        <v/>
      </c>
      <c r="AA130" s="71" t="str">
        <f t="shared" si="103"/>
        <v/>
      </c>
      <c r="AB130" s="91" t="str">
        <f t="shared" si="118"/>
        <v/>
      </c>
      <c r="AC130" s="92" t="str">
        <f t="shared" si="119"/>
        <v/>
      </c>
      <c r="AD130" s="93" t="str">
        <f t="shared" si="104"/>
        <v/>
      </c>
      <c r="AE130" s="93" t="str">
        <f t="shared" si="120"/>
        <v/>
      </c>
      <c r="AF130" s="73">
        <f t="shared" si="121"/>
        <v>1</v>
      </c>
      <c r="AI130" s="73" t="str">
        <f t="shared" si="144"/>
        <v/>
      </c>
      <c r="AJ130" s="73">
        <f t="shared" si="154"/>
        <v>1</v>
      </c>
      <c r="AK130" s="73" t="str">
        <f t="shared" si="106"/>
        <v/>
      </c>
      <c r="AL130" s="73">
        <f t="shared" si="122"/>
        <v>1</v>
      </c>
      <c r="AN130" s="73" t="str">
        <f t="shared" si="145"/>
        <v/>
      </c>
      <c r="AO130" s="73">
        <f t="shared" si="123"/>
        <v>1</v>
      </c>
      <c r="AQ130" s="73" t="str">
        <f t="shared" si="146"/>
        <v/>
      </c>
      <c r="AR130" s="73">
        <f t="shared" si="124"/>
        <v>0</v>
      </c>
      <c r="AT130" s="73" t="str">
        <f t="shared" si="147"/>
        <v/>
      </c>
      <c r="AU130" s="73">
        <f t="shared" si="125"/>
        <v>1</v>
      </c>
      <c r="AW130" s="73" t="str">
        <f t="shared" si="148"/>
        <v/>
      </c>
      <c r="AX130" s="73">
        <f t="shared" si="126"/>
        <v>1</v>
      </c>
      <c r="AZ130" s="115"/>
      <c r="BA130" s="74" t="str">
        <f t="shared" si="149"/>
        <v/>
      </c>
      <c r="BC130" s="114"/>
      <c r="BD130" s="94"/>
      <c r="BE130" s="114"/>
      <c r="BF130" s="73" t="str">
        <f t="shared" si="107"/>
        <v/>
      </c>
      <c r="BG130" s="73">
        <f t="shared" si="108"/>
        <v>1</v>
      </c>
      <c r="BH130" s="114"/>
      <c r="BJ130" s="73" t="str">
        <f t="shared" si="109"/>
        <v/>
      </c>
      <c r="BK130" s="73">
        <f t="shared" si="110"/>
        <v>1</v>
      </c>
      <c r="BP130" s="114"/>
      <c r="BQ130" s="114"/>
      <c r="BR130" s="114"/>
      <c r="BS130" s="114"/>
      <c r="BT130" s="114"/>
      <c r="BU130" s="114"/>
      <c r="BV130" s="114"/>
      <c r="BW130" s="114"/>
      <c r="BX130" s="126"/>
      <c r="BY130" s="126"/>
      <c r="BZ130" s="93" t="str">
        <f t="shared" si="111"/>
        <v/>
      </c>
      <c r="CA130" s="73">
        <f t="shared" si="112"/>
        <v>1</v>
      </c>
      <c r="CE130" s="72"/>
      <c r="CF130" s="72"/>
      <c r="CG130" s="72"/>
      <c r="CH130" s="84"/>
      <c r="CI130" s="84"/>
      <c r="CJ130" s="84"/>
      <c r="CK130" s="84"/>
      <c r="CL130" s="72" t="str">
        <f t="shared" si="113"/>
        <v xml:space="preserve"> </v>
      </c>
      <c r="CM130" s="72" t="str">
        <f t="shared" si="150"/>
        <v xml:space="preserve"> </v>
      </c>
      <c r="CN130" s="72" t="str">
        <f t="shared" si="151"/>
        <v xml:space="preserve"> </v>
      </c>
      <c r="CO130" s="72" t="str">
        <f t="shared" si="152"/>
        <v/>
      </c>
      <c r="CP130" s="72"/>
      <c r="CQ130" s="78" t="e">
        <f t="shared" si="114"/>
        <v>#VALUE!</v>
      </c>
      <c r="CR130" s="109"/>
      <c r="CS130" s="109"/>
      <c r="CT130" s="109"/>
      <c r="CU130" s="109"/>
      <c r="CV130" s="79"/>
      <c r="CW130" s="79"/>
      <c r="CY130" s="132"/>
      <c r="CZ130" s="95">
        <f t="shared" si="115"/>
        <v>0</v>
      </c>
      <c r="DA130" s="95">
        <f>IF(CZ130=0,CZ128,CZ130)</f>
        <v>0</v>
      </c>
      <c r="DC130" s="73">
        <f t="shared" si="116"/>
        <v>0</v>
      </c>
      <c r="DD130" s="73">
        <f t="shared" si="128"/>
        <v>0</v>
      </c>
    </row>
    <row r="131" spans="1:108" ht="12" customHeight="1">
      <c r="A131" s="15"/>
      <c r="B131" s="13">
        <f t="shared" ref="B131:B159" si="166">IF(MOD(ROW(),3)=2,((ROW()+1)/3)-1,"")</f>
        <v>43</v>
      </c>
      <c r="C131" s="27" t="str">
        <f>CONCATENATE(B131,"C")</f>
        <v>43C</v>
      </c>
      <c r="D131" s="52"/>
      <c r="E131" s="127"/>
      <c r="F131" s="35"/>
      <c r="G131" s="8" t="str">
        <f t="shared" ref="G131:G159" si="167">IF(ISBLANK(F131),"",IF(F131=0,$CG$2,CM131))</f>
        <v/>
      </c>
      <c r="H131" s="35"/>
      <c r="I131" s="8" t="str">
        <f t="shared" si="101"/>
        <v/>
      </c>
      <c r="J131" s="40"/>
      <c r="K131" s="49" t="str">
        <f t="shared" ref="K131:K159" si="168">IF(ISBLANK(J131),"",IF(J131=0,$CH$2,CN131))</f>
        <v/>
      </c>
      <c r="L131" s="35"/>
      <c r="M131" s="29" t="str">
        <f t="shared" ref="M131:M158" si="169">IF(ISBLANK(L131),"",IF(L131=0,$CI$2,CO131))</f>
        <v/>
      </c>
      <c r="N131" s="121"/>
      <c r="O131" s="117"/>
      <c r="P131" s="121"/>
      <c r="Q131" s="117"/>
      <c r="R131" s="121"/>
      <c r="S131" s="122"/>
      <c r="T131" s="117"/>
      <c r="U131" s="120"/>
      <c r="V131" s="19" t="str">
        <f t="shared" si="102"/>
        <v/>
      </c>
      <c r="W131" s="9" t="str">
        <f t="shared" si="130"/>
        <v/>
      </c>
      <c r="X131" s="60"/>
      <c r="Y131" s="60"/>
      <c r="Z131" s="71" t="str">
        <f t="shared" si="117"/>
        <v/>
      </c>
      <c r="AA131" s="71" t="str">
        <f t="shared" si="103"/>
        <v/>
      </c>
      <c r="AB131" s="91" t="str">
        <f t="shared" si="118"/>
        <v/>
      </c>
      <c r="AC131" s="92" t="str">
        <f t="shared" si="119"/>
        <v/>
      </c>
      <c r="AD131" s="93" t="str">
        <f t="shared" si="104"/>
        <v/>
      </c>
      <c r="AE131" s="93" t="str">
        <f t="shared" si="120"/>
        <v/>
      </c>
      <c r="AF131" s="73">
        <f t="shared" si="121"/>
        <v>1</v>
      </c>
      <c r="AI131" s="73" t="str">
        <f t="shared" ref="AI131:AI159" si="170">IF(ISNUMBER(LARGE(F:F,ROW()-2)),LARGE(F:F,ROW()-2),"")</f>
        <v/>
      </c>
      <c r="AJ131" s="73">
        <f t="shared" si="154"/>
        <v>1</v>
      </c>
      <c r="AK131" s="73" t="str">
        <f t="shared" si="106"/>
        <v/>
      </c>
      <c r="AL131" s="73">
        <f t="shared" si="122"/>
        <v>1</v>
      </c>
      <c r="AN131" s="73" t="str">
        <f t="shared" ref="AN131:AN159" si="171">IF(ISNUMBER(LARGE(J:J,ROW()-2)),LARGE(J:J,ROW()-2),"")</f>
        <v/>
      </c>
      <c r="AO131" s="73">
        <f t="shared" si="123"/>
        <v>1</v>
      </c>
      <c r="AQ131" s="73" t="str">
        <f t="shared" ref="AQ131:AQ159" si="172">IF(ISNUMBER(SMALL(L:L,ROW()-2)),SMALL(L:L,ROW()-2),"")</f>
        <v/>
      </c>
      <c r="AR131" s="73">
        <f t="shared" si="124"/>
        <v>0</v>
      </c>
      <c r="AT131" s="73" t="str">
        <f t="shared" ref="AT131:AT159" si="173">IF(ISNUMBER(LARGE(P:P,ROW()-2)),LARGE(P:P,ROW()-2),"")</f>
        <v/>
      </c>
      <c r="AU131" s="73">
        <f t="shared" si="125"/>
        <v>1</v>
      </c>
      <c r="AW131" s="73" t="str">
        <f t="shared" ref="AW131:AW158" si="174">IF(ISNUMBER(SMALL(N:N,ROW()-2)),SMALL(N:N,ROW()-2),"")</f>
        <v/>
      </c>
      <c r="AX131" s="73">
        <f t="shared" si="126"/>
        <v>1</v>
      </c>
      <c r="AZ131" s="115"/>
      <c r="BA131" s="74" t="str">
        <f t="shared" ref="BA131:BA158" si="175">IF(ISNUMBER(LARGE(AZ:AZ,ROW()-2)),LARGE(AZ:AZ,ROW()-2),"")</f>
        <v/>
      </c>
      <c r="BC131" s="114"/>
      <c r="BD131" s="94"/>
      <c r="BE131" s="114"/>
      <c r="BF131" s="73" t="str">
        <f t="shared" si="107"/>
        <v/>
      </c>
      <c r="BG131" s="73">
        <f t="shared" si="108"/>
        <v>1</v>
      </c>
      <c r="BH131" s="114"/>
      <c r="BJ131" s="73" t="str">
        <f t="shared" si="109"/>
        <v/>
      </c>
      <c r="BK131" s="73">
        <f t="shared" si="110"/>
        <v>1</v>
      </c>
      <c r="BP131" s="114"/>
      <c r="BQ131" s="114"/>
      <c r="BR131" s="114"/>
      <c r="BS131" s="114"/>
      <c r="BT131" s="114"/>
      <c r="BU131" s="114"/>
      <c r="BV131" s="114"/>
      <c r="BW131" s="114"/>
      <c r="BX131" s="126"/>
      <c r="BY131" s="126"/>
      <c r="BZ131" s="93" t="str">
        <f t="shared" si="111"/>
        <v/>
      </c>
      <c r="CA131" s="73">
        <f t="shared" si="112"/>
        <v>1</v>
      </c>
      <c r="CE131" s="72"/>
      <c r="CF131" s="72"/>
      <c r="CG131" s="72"/>
      <c r="CH131" s="84"/>
      <c r="CI131" s="84"/>
      <c r="CJ131" s="84"/>
      <c r="CK131" s="84"/>
      <c r="CL131" s="72" t="str">
        <f t="shared" si="113"/>
        <v xml:space="preserve"> </v>
      </c>
      <c r="CM131" s="72" t="str">
        <f t="shared" ref="CM131:CM159" si="176">VLOOKUP(F131,AI:AJ,2,FALSE)</f>
        <v xml:space="preserve"> </v>
      </c>
      <c r="CN131" s="72" t="str">
        <f t="shared" ref="CN131:CN159" si="177">VLOOKUP(J131,AN:AO,2,FALSE)</f>
        <v xml:space="preserve"> </v>
      </c>
      <c r="CO131" s="72" t="str">
        <f t="shared" ref="CO131:CO159" si="178">IF(ISNUMBER(L131),VLOOKUP(L131,AQ:AR,2,FALSE),"")</f>
        <v/>
      </c>
      <c r="CP131" s="72"/>
      <c r="CQ131" s="78" t="e">
        <f t="shared" si="114"/>
        <v>#VALUE!</v>
      </c>
      <c r="CR131" s="109"/>
      <c r="CS131" s="109"/>
      <c r="CT131" s="109"/>
      <c r="CU131" s="109"/>
      <c r="CV131" s="79"/>
      <c r="CW131" s="79"/>
      <c r="CY131" s="132"/>
      <c r="CZ131" s="95">
        <f t="shared" si="115"/>
        <v>0</v>
      </c>
      <c r="DA131" s="95">
        <f>IF(CZ131=0,,CZ131)</f>
        <v>0</v>
      </c>
      <c r="DC131" s="73">
        <f t="shared" si="116"/>
        <v>0</v>
      </c>
      <c r="DD131" s="73">
        <f t="shared" si="128"/>
        <v>0</v>
      </c>
    </row>
    <row r="132" spans="1:108" ht="12" customHeight="1">
      <c r="A132" s="15"/>
      <c r="B132" s="13" t="str">
        <f t="shared" si="166"/>
        <v/>
      </c>
      <c r="C132" s="27" t="str">
        <f>CONCATENATE(B134,"A")</f>
        <v>44A</v>
      </c>
      <c r="D132" s="52"/>
      <c r="E132" s="127"/>
      <c r="F132" s="35"/>
      <c r="G132" s="8" t="str">
        <f t="shared" si="167"/>
        <v/>
      </c>
      <c r="H132" s="35"/>
      <c r="I132" s="8" t="str">
        <f t="shared" ref="I132:I158" si="179">IF(ISBLANK(H132),"",IF(H132=0,$CF$2,CL132))</f>
        <v/>
      </c>
      <c r="J132" s="40"/>
      <c r="K132" s="49" t="str">
        <f t="shared" si="168"/>
        <v/>
      </c>
      <c r="L132" s="35"/>
      <c r="M132" s="29" t="str">
        <f t="shared" si="169"/>
        <v/>
      </c>
      <c r="N132" s="121"/>
      <c r="O132" s="117" t="str">
        <f t="shared" si="160"/>
        <v/>
      </c>
      <c r="P132" s="121"/>
      <c r="Q132" s="122" t="str">
        <f>IF(ISBLANK(P132),"",IF(P132=0,$CJ$2,CR132))</f>
        <v/>
      </c>
      <c r="R132" s="121"/>
      <c r="S132" s="122" t="str">
        <f>IF(ISBLANK(R132),"",IF(R132=0,$CM$2,CU132))</f>
        <v/>
      </c>
      <c r="T132" s="117" t="str">
        <f t="shared" si="135"/>
        <v/>
      </c>
      <c r="U132" s="120" t="str">
        <f>IF(ISNUMBER(T132),VLOOKUP(BX132,BZ:CA,2,FALSE),"")</f>
        <v/>
      </c>
      <c r="V132" s="19" t="str">
        <f t="shared" ref="V132:V158" si="180">IF(ISNUMBER(G132),IF(ISNUMBER(I132),IF(ISNUMBER(K132),IF(ISNUMBER(M132),SUM(G132,I132,K132,M132),""),""),""),"")</f>
        <v/>
      </c>
      <c r="W132" s="20" t="str">
        <f t="shared" si="130"/>
        <v/>
      </c>
      <c r="X132" s="60"/>
      <c r="Y132" s="60"/>
      <c r="Z132" s="71" t="str">
        <f t="shared" si="117"/>
        <v/>
      </c>
      <c r="AA132" s="71" t="str">
        <f t="shared" ref="AA132:AA159" si="181">I132</f>
        <v/>
      </c>
      <c r="AB132" s="91" t="str">
        <f t="shared" si="118"/>
        <v/>
      </c>
      <c r="AC132" s="92" t="str">
        <f t="shared" si="119"/>
        <v/>
      </c>
      <c r="AD132" s="93" t="str">
        <f t="shared" ref="AD132:AD159" si="182">IF(ISNUMBER(V132),CONCATENATE(V132+100,Z132+100,AA132+100,AB132+100,AC132+100)+0,"")</f>
        <v/>
      </c>
      <c r="AE132" s="93" t="str">
        <f t="shared" si="120"/>
        <v/>
      </c>
      <c r="AF132" s="73">
        <f t="shared" si="121"/>
        <v>1</v>
      </c>
      <c r="AI132" s="73" t="str">
        <f t="shared" si="170"/>
        <v/>
      </c>
      <c r="AJ132" s="73">
        <f t="shared" ref="AJ132:AJ159" si="183">IF(AI131&lt;&gt;AI132,AJ131+1,AJ131)</f>
        <v>1</v>
      </c>
      <c r="AK132" s="73" t="str">
        <f t="shared" ref="AK132:AK159" si="184">IF(ISNUMBER(LARGE(H:H,ROW()-2)),LARGE(H:H,ROW()-2),"")</f>
        <v/>
      </c>
      <c r="AL132" s="73">
        <f t="shared" si="122"/>
        <v>1</v>
      </c>
      <c r="AN132" s="73" t="str">
        <f t="shared" si="171"/>
        <v/>
      </c>
      <c r="AO132" s="73">
        <f t="shared" si="123"/>
        <v>1</v>
      </c>
      <c r="AQ132" s="73" t="str">
        <f t="shared" si="172"/>
        <v/>
      </c>
      <c r="AR132" s="73">
        <f t="shared" si="124"/>
        <v>0</v>
      </c>
      <c r="AT132" s="73" t="str">
        <f t="shared" si="173"/>
        <v/>
      </c>
      <c r="AU132" s="73">
        <f t="shared" si="125"/>
        <v>1</v>
      </c>
      <c r="AW132" s="73" t="str">
        <f t="shared" si="174"/>
        <v/>
      </c>
      <c r="AX132" s="73">
        <f t="shared" si="126"/>
        <v>1</v>
      </c>
      <c r="AZ132" s="115">
        <f>IF(R132,R132+0,)</f>
        <v>0</v>
      </c>
      <c r="BA132" s="74" t="str">
        <f t="shared" si="175"/>
        <v/>
      </c>
      <c r="BC132" s="114">
        <f>IF(ISNUMBER(AZ132),VLOOKUP(AZ132,BA:BB,2,FALSE),"")</f>
        <v>1</v>
      </c>
      <c r="BD132" s="94"/>
      <c r="BE132" s="114" t="str">
        <f>T132</f>
        <v/>
      </c>
      <c r="BF132" s="73" t="str">
        <f t="shared" ref="BF132:BF160" si="185">IF(ISNUMBER(SMALL(T:T,ROW()-2)),SMALL(T:T,ROW()-2),"")</f>
        <v/>
      </c>
      <c r="BG132" s="73">
        <f t="shared" ref="BG132:BG159" si="186">IF(BF131&lt;&gt;BF132,BG131+1,BG131)</f>
        <v>1</v>
      </c>
      <c r="BH132" s="114" t="str">
        <f>IF(ISNUMBER(BE132),VLOOKUP(BE132,BF:BG,2,FALSE),"")</f>
        <v/>
      </c>
      <c r="BJ132" s="73" t="str">
        <f t="shared" ref="BJ132:BJ159" si="187">IF(ISNUMBER(SMALL(V:V,ROW()-2)),SMALL(V:V,ROW()-2),"")</f>
        <v/>
      </c>
      <c r="BK132" s="73">
        <f t="shared" ref="BK132:BK158" si="188">IF(BJ131&lt;&gt;BJ132,BK131+1,BK131)</f>
        <v>1</v>
      </c>
      <c r="BP132" s="114" t="str">
        <f>T132</f>
        <v/>
      </c>
      <c r="BQ132" s="114">
        <f>SUM(G132,G133,G134)</f>
        <v>0</v>
      </c>
      <c r="BR132" s="123">
        <f>SUM(M132,M133,M134)</f>
        <v>0</v>
      </c>
      <c r="BS132" s="123">
        <f>SUM(I132,I133,I134)</f>
        <v>0</v>
      </c>
      <c r="BT132" s="123" t="str">
        <f>Q132</f>
        <v/>
      </c>
      <c r="BU132" s="123" t="str">
        <f>O132</f>
        <v/>
      </c>
      <c r="BV132" s="123">
        <f>SUM(K132,K133,K134)</f>
        <v>0</v>
      </c>
      <c r="BW132" s="123" t="str">
        <f>S132</f>
        <v/>
      </c>
      <c r="BX132" s="126" t="str">
        <f>IF(ISNUMBER(T132),CONCATENATE(BP132+100,BQ132+100,BS132+100,BV132+100,BR132+100,BU132+100,BT132+100,BW132+100)+0,"")</f>
        <v/>
      </c>
      <c r="BY132" s="126" t="str">
        <f>IF(ISNUMBER(SMALL(BX:BX,ROW()-2)),SMALL(BX:BX,ROW()-2),"")</f>
        <v/>
      </c>
      <c r="BZ132" s="93" t="str">
        <f t="shared" ref="BZ132:BZ158" si="189">IF(ISNUMBER(SMALL(BX:BX,ROW()-2)),SMALL(BX:BX,ROW()-2),"")</f>
        <v/>
      </c>
      <c r="CA132" s="73">
        <f t="shared" ref="CA132:CA158" si="190">IF(BZ131&lt;&gt;BZ132,CA131+1,CA131)</f>
        <v>1</v>
      </c>
      <c r="CE132" s="72"/>
      <c r="CF132" s="72"/>
      <c r="CG132" s="72"/>
      <c r="CH132" s="84"/>
      <c r="CI132" s="84"/>
      <c r="CJ132" s="84"/>
      <c r="CK132" s="84"/>
      <c r="CL132" s="72" t="str">
        <f t="shared" ref="CL132:CL159" si="191">VLOOKUP(H132,AK:AL,2,FALSE)</f>
        <v xml:space="preserve"> </v>
      </c>
      <c r="CM132" s="72" t="str">
        <f t="shared" si="176"/>
        <v xml:space="preserve"> </v>
      </c>
      <c r="CN132" s="72" t="str">
        <f t="shared" si="177"/>
        <v xml:space="preserve"> </v>
      </c>
      <c r="CO132" s="72" t="str">
        <f t="shared" si="178"/>
        <v/>
      </c>
      <c r="CP132" s="72"/>
      <c r="CQ132" s="78" t="e">
        <f t="shared" ref="CQ132:CQ159" si="192">CO132-1</f>
        <v>#VALUE!</v>
      </c>
      <c r="CR132" s="109" t="str">
        <f>VLOOKUP(P132,AT:AU,2,FALSE)</f>
        <v xml:space="preserve"> </v>
      </c>
      <c r="CS132" s="109" t="str">
        <f t="shared" ref="CS132" si="193">IF(ISNUMBER(N132),VLOOKUP(N132,AW:AX,2,FALSE),"")</f>
        <v/>
      </c>
      <c r="CT132" s="109" t="e">
        <f>CS132-1</f>
        <v>#VALUE!</v>
      </c>
      <c r="CU132" s="109" t="str">
        <f>IF(ISNUMBER(R132),BC132,"")</f>
        <v/>
      </c>
      <c r="CV132" s="79"/>
      <c r="CW132" s="79"/>
      <c r="CY132" s="132" t="str">
        <f>IF(ISNUMBER(N132),VLOOKUP(N132,DC:DD,2,FALSE),"")</f>
        <v/>
      </c>
      <c r="CZ132" s="95">
        <f t="shared" ref="CZ132:CZ158" si="194">N132</f>
        <v>0</v>
      </c>
      <c r="DA132" s="95">
        <f>IF(CZ132=0,CZ131,CZ132)</f>
        <v>0</v>
      </c>
      <c r="DC132" s="73">
        <f t="shared" ref="DC132:DC159" si="195">IF(ISNUMBER(SMALL(DA:DA,ROW()-2)),SMALL(DA:DA,ROW()-2),"")</f>
        <v>0</v>
      </c>
      <c r="DD132" s="73">
        <f t="shared" si="128"/>
        <v>0</v>
      </c>
    </row>
    <row r="133" spans="1:108" ht="12" customHeight="1">
      <c r="A133" s="15"/>
      <c r="B133" s="13" t="str">
        <f t="shared" si="166"/>
        <v/>
      </c>
      <c r="C133" s="27" t="str">
        <f>CONCATENATE(B134,"B")</f>
        <v>44B</v>
      </c>
      <c r="D133" s="52"/>
      <c r="E133" s="127"/>
      <c r="F133" s="35"/>
      <c r="G133" s="8" t="str">
        <f t="shared" si="167"/>
        <v/>
      </c>
      <c r="H133" s="35"/>
      <c r="I133" s="8" t="str">
        <f t="shared" si="179"/>
        <v/>
      </c>
      <c r="J133" s="40"/>
      <c r="K133" s="49" t="str">
        <f t="shared" si="168"/>
        <v/>
      </c>
      <c r="L133" s="35"/>
      <c r="M133" s="29" t="str">
        <f t="shared" si="169"/>
        <v/>
      </c>
      <c r="N133" s="121"/>
      <c r="O133" s="117"/>
      <c r="P133" s="121"/>
      <c r="Q133" s="122"/>
      <c r="R133" s="121"/>
      <c r="S133" s="122"/>
      <c r="T133" s="117"/>
      <c r="U133" s="120"/>
      <c r="V133" s="19" t="str">
        <f t="shared" si="180"/>
        <v/>
      </c>
      <c r="W133" s="20" t="str">
        <f t="shared" si="130"/>
        <v/>
      </c>
      <c r="X133" s="60"/>
      <c r="Y133" s="60"/>
      <c r="Z133" s="71" t="str">
        <f t="shared" ref="Z133:Z159" si="196">G133</f>
        <v/>
      </c>
      <c r="AA133" s="71" t="str">
        <f t="shared" si="181"/>
        <v/>
      </c>
      <c r="AB133" s="91" t="str">
        <f t="shared" ref="AB133:AB159" si="197">K133</f>
        <v/>
      </c>
      <c r="AC133" s="92" t="str">
        <f t="shared" ref="AC133:AC159" si="198">M133</f>
        <v/>
      </c>
      <c r="AD133" s="93" t="str">
        <f t="shared" si="182"/>
        <v/>
      </c>
      <c r="AE133" s="93" t="str">
        <f t="shared" ref="AE133:AE159" si="199">IF(ISNUMBER(SMALL(AD:AD,ROW()-2)),SMALL(AD:AD,ROW()-2),"")</f>
        <v/>
      </c>
      <c r="AF133" s="73">
        <f t="shared" ref="AF133:AF159" si="200">IF(AE132&lt;&gt;AE133,AF132+1,AF132)</f>
        <v>1</v>
      </c>
      <c r="AI133" s="73" t="str">
        <f t="shared" si="170"/>
        <v/>
      </c>
      <c r="AJ133" s="73">
        <f t="shared" si="183"/>
        <v>1</v>
      </c>
      <c r="AK133" s="73" t="str">
        <f t="shared" si="184"/>
        <v/>
      </c>
      <c r="AL133" s="73">
        <f t="shared" ref="AL133:AL159" si="201">IF(AK132&lt;&gt;AK133,AL132+1,AL132)</f>
        <v>1</v>
      </c>
      <c r="AN133" s="73" t="str">
        <f t="shared" si="171"/>
        <v/>
      </c>
      <c r="AO133" s="73">
        <f t="shared" ref="AO133:AO159" si="202">IF(AN132&lt;&gt;AN133,AO132+1,AO132)</f>
        <v>1</v>
      </c>
      <c r="AQ133" s="73" t="str">
        <f t="shared" si="172"/>
        <v/>
      </c>
      <c r="AR133" s="73">
        <f t="shared" ref="AR133:AR159" si="203">IF(AQ132&lt;&gt;AQ133,AR132+1,AR132)</f>
        <v>0</v>
      </c>
      <c r="AT133" s="73" t="str">
        <f t="shared" si="173"/>
        <v/>
      </c>
      <c r="AU133" s="73">
        <f t="shared" ref="AU133:AU159" si="204">IF(AT132&lt;&gt;AT133,AU132+1,AU132)</f>
        <v>1</v>
      </c>
      <c r="AW133" s="73" t="str">
        <f t="shared" si="174"/>
        <v/>
      </c>
      <c r="AX133" s="73">
        <f t="shared" ref="AX133:AX159" si="205">IF(AW132&lt;&gt;AW133,AX132+1,AX132)</f>
        <v>1</v>
      </c>
      <c r="AZ133" s="115"/>
      <c r="BA133" s="74" t="str">
        <f t="shared" si="175"/>
        <v/>
      </c>
      <c r="BC133" s="114"/>
      <c r="BD133" s="94"/>
      <c r="BE133" s="114"/>
      <c r="BF133" s="73" t="str">
        <f t="shared" si="185"/>
        <v/>
      </c>
      <c r="BG133" s="73">
        <f t="shared" si="186"/>
        <v>1</v>
      </c>
      <c r="BH133" s="114"/>
      <c r="BJ133" s="73" t="str">
        <f t="shared" si="187"/>
        <v/>
      </c>
      <c r="BK133" s="73">
        <f t="shared" si="188"/>
        <v>1</v>
      </c>
      <c r="BP133" s="114"/>
      <c r="BQ133" s="114"/>
      <c r="BR133" s="114"/>
      <c r="BS133" s="114"/>
      <c r="BT133" s="114"/>
      <c r="BU133" s="114"/>
      <c r="BV133" s="114"/>
      <c r="BW133" s="114"/>
      <c r="BX133" s="126"/>
      <c r="BY133" s="126"/>
      <c r="BZ133" s="93" t="str">
        <f t="shared" si="189"/>
        <v/>
      </c>
      <c r="CA133" s="73">
        <f t="shared" si="190"/>
        <v>1</v>
      </c>
      <c r="CE133" s="72"/>
      <c r="CF133" s="72"/>
      <c r="CG133" s="72"/>
      <c r="CH133" s="84"/>
      <c r="CI133" s="84"/>
      <c r="CJ133" s="84"/>
      <c r="CK133" s="84"/>
      <c r="CL133" s="72" t="str">
        <f t="shared" si="191"/>
        <v xml:space="preserve"> </v>
      </c>
      <c r="CM133" s="72" t="str">
        <f t="shared" si="176"/>
        <v xml:space="preserve"> </v>
      </c>
      <c r="CN133" s="72" t="str">
        <f t="shared" si="177"/>
        <v xml:space="preserve"> </v>
      </c>
      <c r="CO133" s="72" t="str">
        <f t="shared" si="178"/>
        <v/>
      </c>
      <c r="CP133" s="72"/>
      <c r="CQ133" s="78" t="e">
        <f t="shared" si="192"/>
        <v>#VALUE!</v>
      </c>
      <c r="CR133" s="109"/>
      <c r="CS133" s="109"/>
      <c r="CT133" s="109"/>
      <c r="CU133" s="109"/>
      <c r="CV133" s="79"/>
      <c r="CW133" s="79"/>
      <c r="CY133" s="132"/>
      <c r="CZ133" s="95">
        <f t="shared" si="194"/>
        <v>0</v>
      </c>
      <c r="DA133" s="95">
        <f>IF(CZ133=0,,CZ133)</f>
        <v>0</v>
      </c>
      <c r="DC133" s="73">
        <f t="shared" si="195"/>
        <v>0</v>
      </c>
      <c r="DD133" s="73">
        <f t="shared" ref="DD133:DD159" si="206">IF(DC132&lt;&gt;DC133,DD132+1,DD132)</f>
        <v>0</v>
      </c>
    </row>
    <row r="134" spans="1:108" ht="12" customHeight="1">
      <c r="A134" s="15"/>
      <c r="B134" s="13">
        <f t="shared" si="166"/>
        <v>44</v>
      </c>
      <c r="C134" s="27" t="str">
        <f>CONCATENATE(B134,"C")</f>
        <v>44C</v>
      </c>
      <c r="D134" s="52"/>
      <c r="E134" s="127"/>
      <c r="F134" s="35"/>
      <c r="G134" s="8" t="str">
        <f t="shared" si="167"/>
        <v/>
      </c>
      <c r="H134" s="35"/>
      <c r="I134" s="8" t="str">
        <f t="shared" si="179"/>
        <v/>
      </c>
      <c r="J134" s="40"/>
      <c r="K134" s="49" t="str">
        <f t="shared" si="168"/>
        <v/>
      </c>
      <c r="L134" s="35"/>
      <c r="M134" s="29" t="str">
        <f t="shared" si="169"/>
        <v/>
      </c>
      <c r="N134" s="121"/>
      <c r="O134" s="117"/>
      <c r="P134" s="121"/>
      <c r="Q134" s="122"/>
      <c r="R134" s="121"/>
      <c r="S134" s="122"/>
      <c r="T134" s="117"/>
      <c r="U134" s="120"/>
      <c r="V134" s="19" t="str">
        <f t="shared" si="180"/>
        <v/>
      </c>
      <c r="W134" s="20" t="str">
        <f t="shared" si="130"/>
        <v/>
      </c>
      <c r="X134" s="60"/>
      <c r="Y134" s="60"/>
      <c r="Z134" s="71" t="str">
        <f t="shared" si="196"/>
        <v/>
      </c>
      <c r="AA134" s="71" t="str">
        <f t="shared" si="181"/>
        <v/>
      </c>
      <c r="AB134" s="91" t="str">
        <f t="shared" si="197"/>
        <v/>
      </c>
      <c r="AC134" s="92" t="str">
        <f t="shared" si="198"/>
        <v/>
      </c>
      <c r="AD134" s="93" t="str">
        <f t="shared" si="182"/>
        <v/>
      </c>
      <c r="AE134" s="93" t="str">
        <f t="shared" si="199"/>
        <v/>
      </c>
      <c r="AF134" s="73">
        <f t="shared" si="200"/>
        <v>1</v>
      </c>
      <c r="AI134" s="73" t="str">
        <f t="shared" si="170"/>
        <v/>
      </c>
      <c r="AJ134" s="73">
        <f t="shared" si="183"/>
        <v>1</v>
      </c>
      <c r="AK134" s="73" t="str">
        <f t="shared" si="184"/>
        <v/>
      </c>
      <c r="AL134" s="73">
        <f t="shared" si="201"/>
        <v>1</v>
      </c>
      <c r="AN134" s="73" t="str">
        <f t="shared" si="171"/>
        <v/>
      </c>
      <c r="AO134" s="73">
        <f t="shared" si="202"/>
        <v>1</v>
      </c>
      <c r="AQ134" s="73" t="str">
        <f t="shared" si="172"/>
        <v/>
      </c>
      <c r="AR134" s="73">
        <f t="shared" si="203"/>
        <v>0</v>
      </c>
      <c r="AT134" s="73" t="str">
        <f t="shared" si="173"/>
        <v/>
      </c>
      <c r="AU134" s="73">
        <f t="shared" si="204"/>
        <v>1</v>
      </c>
      <c r="AW134" s="73" t="str">
        <f t="shared" si="174"/>
        <v/>
      </c>
      <c r="AX134" s="73">
        <f t="shared" si="205"/>
        <v>1</v>
      </c>
      <c r="AZ134" s="115"/>
      <c r="BA134" s="74" t="str">
        <f t="shared" si="175"/>
        <v/>
      </c>
      <c r="BC134" s="114"/>
      <c r="BD134" s="94"/>
      <c r="BE134" s="114"/>
      <c r="BF134" s="73" t="str">
        <f t="shared" si="185"/>
        <v/>
      </c>
      <c r="BG134" s="73">
        <f t="shared" si="186"/>
        <v>1</v>
      </c>
      <c r="BH134" s="114"/>
      <c r="BJ134" s="73" t="str">
        <f t="shared" si="187"/>
        <v/>
      </c>
      <c r="BK134" s="73">
        <f t="shared" si="188"/>
        <v>1</v>
      </c>
      <c r="BP134" s="114"/>
      <c r="BQ134" s="114"/>
      <c r="BR134" s="114"/>
      <c r="BS134" s="114"/>
      <c r="BT134" s="114"/>
      <c r="BU134" s="114"/>
      <c r="BV134" s="114"/>
      <c r="BW134" s="114"/>
      <c r="BX134" s="126"/>
      <c r="BY134" s="126"/>
      <c r="BZ134" s="93" t="str">
        <f t="shared" si="189"/>
        <v/>
      </c>
      <c r="CA134" s="73">
        <f t="shared" si="190"/>
        <v>1</v>
      </c>
      <c r="CE134" s="72"/>
      <c r="CF134" s="72"/>
      <c r="CG134" s="72"/>
      <c r="CH134" s="84"/>
      <c r="CI134" s="84"/>
      <c r="CJ134" s="84"/>
      <c r="CK134" s="84"/>
      <c r="CL134" s="72" t="str">
        <f t="shared" si="191"/>
        <v xml:space="preserve"> </v>
      </c>
      <c r="CM134" s="72" t="str">
        <f t="shared" si="176"/>
        <v xml:space="preserve"> </v>
      </c>
      <c r="CN134" s="72" t="str">
        <f t="shared" si="177"/>
        <v xml:space="preserve"> </v>
      </c>
      <c r="CO134" s="72" t="str">
        <f t="shared" si="178"/>
        <v/>
      </c>
      <c r="CP134" s="72"/>
      <c r="CQ134" s="78" t="e">
        <f t="shared" si="192"/>
        <v>#VALUE!</v>
      </c>
      <c r="CR134" s="109"/>
      <c r="CS134" s="109"/>
      <c r="CT134" s="109"/>
      <c r="CU134" s="109"/>
      <c r="CV134" s="79"/>
      <c r="CW134" s="79"/>
      <c r="CY134" s="132"/>
      <c r="CZ134" s="95">
        <f t="shared" si="194"/>
        <v>0</v>
      </c>
      <c r="DA134" s="95">
        <f>IF(CZ134=0,CZ133,CZ134)</f>
        <v>0</v>
      </c>
      <c r="DC134" s="73">
        <f t="shared" si="195"/>
        <v>0</v>
      </c>
      <c r="DD134" s="73">
        <f t="shared" si="206"/>
        <v>0</v>
      </c>
    </row>
    <row r="135" spans="1:108" ht="12" customHeight="1">
      <c r="A135" s="15"/>
      <c r="B135" s="13" t="str">
        <f t="shared" si="166"/>
        <v/>
      </c>
      <c r="C135" s="27" t="str">
        <f>CONCATENATE(B137,"A")</f>
        <v>45A</v>
      </c>
      <c r="D135" s="52"/>
      <c r="E135" s="127"/>
      <c r="F135" s="35"/>
      <c r="G135" s="8" t="str">
        <f t="shared" si="167"/>
        <v/>
      </c>
      <c r="H135" s="35"/>
      <c r="I135" s="8" t="str">
        <f t="shared" si="179"/>
        <v/>
      </c>
      <c r="J135" s="40"/>
      <c r="K135" s="49" t="str">
        <f t="shared" si="168"/>
        <v/>
      </c>
      <c r="L135" s="35"/>
      <c r="M135" s="29" t="str">
        <f t="shared" si="169"/>
        <v/>
      </c>
      <c r="N135" s="121"/>
      <c r="O135" s="117" t="str">
        <f t="shared" si="160"/>
        <v/>
      </c>
      <c r="P135" s="121"/>
      <c r="Q135" s="117" t="str">
        <f>IF(ISBLANK(P135),"",IF(P135=0,$CJ$2,CR135))</f>
        <v/>
      </c>
      <c r="R135" s="121"/>
      <c r="S135" s="122" t="str">
        <f>IF(ISBLANK(R135),"",IF(R135=0,$CM$2,CU135))</f>
        <v/>
      </c>
      <c r="T135" s="117" t="str">
        <f t="shared" si="135"/>
        <v/>
      </c>
      <c r="U135" s="120" t="str">
        <f>IF(ISNUMBER(T135),VLOOKUP(BX135,BZ:CA,2,FALSE),"")</f>
        <v/>
      </c>
      <c r="V135" s="19" t="str">
        <f t="shared" si="180"/>
        <v/>
      </c>
      <c r="W135" s="9" t="str">
        <f t="shared" si="130"/>
        <v/>
      </c>
      <c r="X135" s="60"/>
      <c r="Y135" s="60"/>
      <c r="Z135" s="71" t="str">
        <f t="shared" si="196"/>
        <v/>
      </c>
      <c r="AA135" s="71" t="str">
        <f t="shared" si="181"/>
        <v/>
      </c>
      <c r="AB135" s="91" t="str">
        <f t="shared" si="197"/>
        <v/>
      </c>
      <c r="AC135" s="92" t="str">
        <f t="shared" si="198"/>
        <v/>
      </c>
      <c r="AD135" s="93" t="str">
        <f t="shared" si="182"/>
        <v/>
      </c>
      <c r="AE135" s="93" t="str">
        <f t="shared" si="199"/>
        <v/>
      </c>
      <c r="AF135" s="73">
        <f t="shared" si="200"/>
        <v>1</v>
      </c>
      <c r="AI135" s="73" t="str">
        <f t="shared" si="170"/>
        <v/>
      </c>
      <c r="AJ135" s="73">
        <f t="shared" si="183"/>
        <v>1</v>
      </c>
      <c r="AK135" s="73" t="str">
        <f t="shared" si="184"/>
        <v/>
      </c>
      <c r="AL135" s="73">
        <f t="shared" si="201"/>
        <v>1</v>
      </c>
      <c r="AN135" s="73" t="str">
        <f t="shared" si="171"/>
        <v/>
      </c>
      <c r="AO135" s="73">
        <f t="shared" si="202"/>
        <v>1</v>
      </c>
      <c r="AQ135" s="73" t="str">
        <f t="shared" si="172"/>
        <v/>
      </c>
      <c r="AR135" s="73">
        <f t="shared" si="203"/>
        <v>0</v>
      </c>
      <c r="AT135" s="73" t="str">
        <f t="shared" si="173"/>
        <v/>
      </c>
      <c r="AU135" s="73">
        <f t="shared" si="204"/>
        <v>1</v>
      </c>
      <c r="AW135" s="73" t="str">
        <f t="shared" si="174"/>
        <v/>
      </c>
      <c r="AX135" s="73">
        <f t="shared" si="205"/>
        <v>1</v>
      </c>
      <c r="AZ135" s="115">
        <f>IF(R135,R135+0,)</f>
        <v>0</v>
      </c>
      <c r="BA135" s="74" t="str">
        <f t="shared" si="175"/>
        <v/>
      </c>
      <c r="BC135" s="114">
        <f>IF(ISNUMBER(AZ135),VLOOKUP(AZ135,BA:BB,2,FALSE),"")</f>
        <v>1</v>
      </c>
      <c r="BD135" s="94"/>
      <c r="BE135" s="114" t="str">
        <f>T135</f>
        <v/>
      </c>
      <c r="BF135" s="73" t="str">
        <f t="shared" si="185"/>
        <v/>
      </c>
      <c r="BG135" s="73">
        <f t="shared" si="186"/>
        <v>1</v>
      </c>
      <c r="BH135" s="114" t="str">
        <f>IF(ISNUMBER(BE135),VLOOKUP(BE135,BF:BG,2,FALSE),"")</f>
        <v/>
      </c>
      <c r="BJ135" s="73" t="str">
        <f t="shared" si="187"/>
        <v/>
      </c>
      <c r="BK135" s="73">
        <f t="shared" si="188"/>
        <v>1</v>
      </c>
      <c r="BP135" s="114" t="str">
        <f>T135</f>
        <v/>
      </c>
      <c r="BQ135" s="114">
        <f>SUM(G135,G136,G137)</f>
        <v>0</v>
      </c>
      <c r="BR135" s="123">
        <f>SUM(M135,M136,M137)</f>
        <v>0</v>
      </c>
      <c r="BS135" s="123">
        <f>SUM(I135,I136,I137)</f>
        <v>0</v>
      </c>
      <c r="BT135" s="123" t="str">
        <f>Q135</f>
        <v/>
      </c>
      <c r="BU135" s="123" t="str">
        <f>O135</f>
        <v/>
      </c>
      <c r="BV135" s="123">
        <f>SUM(K135,K136,K137)</f>
        <v>0</v>
      </c>
      <c r="BW135" s="123" t="str">
        <f>S135</f>
        <v/>
      </c>
      <c r="BX135" s="126" t="str">
        <f>IF(ISNUMBER(T135),CONCATENATE(BP135+100,BQ135+100,BS135+100,BV135+100,BR135+100,BU135+100,BT135+100,BW135+100)+0,"")</f>
        <v/>
      </c>
      <c r="BY135" s="126" t="str">
        <f>IF(ISNUMBER(SMALL(BX:BX,ROW()-2)),SMALL(BX:BX,ROW()-2),"")</f>
        <v/>
      </c>
      <c r="BZ135" s="93" t="str">
        <f t="shared" si="189"/>
        <v/>
      </c>
      <c r="CA135" s="73">
        <f t="shared" si="190"/>
        <v>1</v>
      </c>
      <c r="CE135" s="72"/>
      <c r="CF135" s="72"/>
      <c r="CG135" s="72"/>
      <c r="CH135" s="84"/>
      <c r="CI135" s="84"/>
      <c r="CJ135" s="84"/>
      <c r="CK135" s="84"/>
      <c r="CL135" s="72" t="str">
        <f t="shared" si="191"/>
        <v xml:space="preserve"> </v>
      </c>
      <c r="CM135" s="72" t="str">
        <f t="shared" si="176"/>
        <v xml:space="preserve"> </v>
      </c>
      <c r="CN135" s="72" t="str">
        <f t="shared" si="177"/>
        <v xml:space="preserve"> </v>
      </c>
      <c r="CO135" s="72" t="str">
        <f t="shared" si="178"/>
        <v/>
      </c>
      <c r="CP135" s="72"/>
      <c r="CQ135" s="78" t="e">
        <f t="shared" si="192"/>
        <v>#VALUE!</v>
      </c>
      <c r="CR135" s="109" t="str">
        <f>VLOOKUP(P135,AT:AU,2,FALSE)</f>
        <v xml:space="preserve"> </v>
      </c>
      <c r="CS135" s="109" t="str">
        <f t="shared" ref="CS135" si="207">IF(ISNUMBER(N135),VLOOKUP(N135,AW:AX,2,FALSE),"")</f>
        <v/>
      </c>
      <c r="CT135" s="109" t="e">
        <f>CS135-1</f>
        <v>#VALUE!</v>
      </c>
      <c r="CU135" s="109" t="str">
        <f>IF(ISNUMBER(R135),BC135,"")</f>
        <v/>
      </c>
      <c r="CV135" s="79"/>
      <c r="CW135" s="79"/>
      <c r="CY135" s="132" t="str">
        <f>IF(ISNUMBER(N135),VLOOKUP(N135,DC:DD,2,FALSE),"")</f>
        <v/>
      </c>
      <c r="CZ135" s="95">
        <f t="shared" si="194"/>
        <v>0</v>
      </c>
      <c r="DA135" s="95">
        <f>IF(CZ135=0,CZ133,CZ135)</f>
        <v>0</v>
      </c>
      <c r="DC135" s="73">
        <f t="shared" si="195"/>
        <v>0</v>
      </c>
      <c r="DD135" s="73">
        <f t="shared" si="206"/>
        <v>0</v>
      </c>
    </row>
    <row r="136" spans="1:108" ht="12" customHeight="1">
      <c r="A136" s="15"/>
      <c r="B136" s="13" t="str">
        <f t="shared" si="166"/>
        <v/>
      </c>
      <c r="C136" s="27" t="str">
        <f>CONCATENATE(B137,"B")</f>
        <v>45B</v>
      </c>
      <c r="D136" s="52"/>
      <c r="E136" s="127"/>
      <c r="F136" s="35"/>
      <c r="G136" s="8" t="str">
        <f t="shared" si="167"/>
        <v/>
      </c>
      <c r="H136" s="35"/>
      <c r="I136" s="8" t="str">
        <f t="shared" si="179"/>
        <v/>
      </c>
      <c r="J136" s="40"/>
      <c r="K136" s="49" t="str">
        <f t="shared" si="168"/>
        <v/>
      </c>
      <c r="L136" s="35"/>
      <c r="M136" s="29" t="str">
        <f t="shared" si="169"/>
        <v/>
      </c>
      <c r="N136" s="121"/>
      <c r="O136" s="117"/>
      <c r="P136" s="121"/>
      <c r="Q136" s="117"/>
      <c r="R136" s="121"/>
      <c r="S136" s="122"/>
      <c r="T136" s="117"/>
      <c r="U136" s="120"/>
      <c r="V136" s="19" t="str">
        <f t="shared" si="180"/>
        <v/>
      </c>
      <c r="W136" s="9" t="str">
        <f t="shared" si="130"/>
        <v/>
      </c>
      <c r="X136" s="60"/>
      <c r="Y136" s="60"/>
      <c r="Z136" s="71" t="str">
        <f t="shared" si="196"/>
        <v/>
      </c>
      <c r="AA136" s="71" t="str">
        <f t="shared" si="181"/>
        <v/>
      </c>
      <c r="AB136" s="91" t="str">
        <f t="shared" si="197"/>
        <v/>
      </c>
      <c r="AC136" s="92" t="str">
        <f t="shared" si="198"/>
        <v/>
      </c>
      <c r="AD136" s="93" t="str">
        <f t="shared" si="182"/>
        <v/>
      </c>
      <c r="AE136" s="93" t="str">
        <f t="shared" si="199"/>
        <v/>
      </c>
      <c r="AF136" s="73">
        <f t="shared" si="200"/>
        <v>1</v>
      </c>
      <c r="AI136" s="73" t="str">
        <f t="shared" si="170"/>
        <v/>
      </c>
      <c r="AJ136" s="73">
        <f t="shared" si="183"/>
        <v>1</v>
      </c>
      <c r="AK136" s="73" t="str">
        <f t="shared" si="184"/>
        <v/>
      </c>
      <c r="AL136" s="73">
        <f t="shared" si="201"/>
        <v>1</v>
      </c>
      <c r="AN136" s="73" t="str">
        <f t="shared" si="171"/>
        <v/>
      </c>
      <c r="AO136" s="73">
        <f t="shared" si="202"/>
        <v>1</v>
      </c>
      <c r="AQ136" s="73" t="str">
        <f t="shared" si="172"/>
        <v/>
      </c>
      <c r="AR136" s="73">
        <f t="shared" si="203"/>
        <v>0</v>
      </c>
      <c r="AT136" s="73" t="str">
        <f t="shared" si="173"/>
        <v/>
      </c>
      <c r="AU136" s="73">
        <f t="shared" si="204"/>
        <v>1</v>
      </c>
      <c r="AW136" s="73" t="str">
        <f t="shared" si="174"/>
        <v/>
      </c>
      <c r="AX136" s="73">
        <f t="shared" si="205"/>
        <v>1</v>
      </c>
      <c r="AZ136" s="115"/>
      <c r="BA136" s="74" t="str">
        <f t="shared" si="175"/>
        <v/>
      </c>
      <c r="BC136" s="114"/>
      <c r="BD136" s="94"/>
      <c r="BE136" s="114"/>
      <c r="BF136" s="73" t="str">
        <f t="shared" si="185"/>
        <v/>
      </c>
      <c r="BG136" s="73">
        <f t="shared" si="186"/>
        <v>1</v>
      </c>
      <c r="BH136" s="114"/>
      <c r="BJ136" s="73" t="str">
        <f t="shared" si="187"/>
        <v/>
      </c>
      <c r="BK136" s="73">
        <f t="shared" si="188"/>
        <v>1</v>
      </c>
      <c r="BP136" s="114"/>
      <c r="BQ136" s="114"/>
      <c r="BR136" s="114"/>
      <c r="BS136" s="114"/>
      <c r="BT136" s="114"/>
      <c r="BU136" s="114"/>
      <c r="BV136" s="114"/>
      <c r="BW136" s="114"/>
      <c r="BX136" s="126"/>
      <c r="BY136" s="126"/>
      <c r="BZ136" s="93" t="str">
        <f t="shared" si="189"/>
        <v/>
      </c>
      <c r="CA136" s="73">
        <f t="shared" si="190"/>
        <v>1</v>
      </c>
      <c r="CE136" s="72"/>
      <c r="CF136" s="72"/>
      <c r="CG136" s="72"/>
      <c r="CH136" s="84"/>
      <c r="CI136" s="84"/>
      <c r="CJ136" s="84"/>
      <c r="CK136" s="84"/>
      <c r="CL136" s="72" t="str">
        <f t="shared" si="191"/>
        <v xml:space="preserve"> </v>
      </c>
      <c r="CM136" s="72" t="str">
        <f t="shared" si="176"/>
        <v xml:space="preserve"> </v>
      </c>
      <c r="CN136" s="72" t="str">
        <f t="shared" si="177"/>
        <v xml:space="preserve"> </v>
      </c>
      <c r="CO136" s="72" t="str">
        <f t="shared" si="178"/>
        <v/>
      </c>
      <c r="CP136" s="72"/>
      <c r="CQ136" s="78" t="e">
        <f t="shared" si="192"/>
        <v>#VALUE!</v>
      </c>
      <c r="CR136" s="109"/>
      <c r="CS136" s="109"/>
      <c r="CT136" s="109"/>
      <c r="CU136" s="109"/>
      <c r="CV136" s="79"/>
      <c r="CW136" s="79"/>
      <c r="CY136" s="132"/>
      <c r="CZ136" s="95">
        <f t="shared" si="194"/>
        <v>0</v>
      </c>
      <c r="DA136" s="95">
        <f>IF(CZ136=0,,CZ136)</f>
        <v>0</v>
      </c>
      <c r="DC136" s="73">
        <f t="shared" si="195"/>
        <v>0</v>
      </c>
      <c r="DD136" s="73">
        <f t="shared" si="206"/>
        <v>0</v>
      </c>
    </row>
    <row r="137" spans="1:108" ht="12" customHeight="1">
      <c r="A137" s="15"/>
      <c r="B137" s="13">
        <f t="shared" si="166"/>
        <v>45</v>
      </c>
      <c r="C137" s="27" t="str">
        <f>CONCATENATE(B137,"C")</f>
        <v>45C</v>
      </c>
      <c r="D137" s="52"/>
      <c r="E137" s="127"/>
      <c r="F137" s="35"/>
      <c r="G137" s="8" t="str">
        <f t="shared" si="167"/>
        <v/>
      </c>
      <c r="H137" s="35"/>
      <c r="I137" s="8" t="str">
        <f t="shared" si="179"/>
        <v/>
      </c>
      <c r="J137" s="40"/>
      <c r="K137" s="49" t="str">
        <f t="shared" si="168"/>
        <v/>
      </c>
      <c r="L137" s="35"/>
      <c r="M137" s="29" t="str">
        <f t="shared" si="169"/>
        <v/>
      </c>
      <c r="N137" s="121"/>
      <c r="O137" s="117"/>
      <c r="P137" s="121"/>
      <c r="Q137" s="117"/>
      <c r="R137" s="121"/>
      <c r="S137" s="122"/>
      <c r="T137" s="117"/>
      <c r="U137" s="120"/>
      <c r="V137" s="19" t="str">
        <f t="shared" si="180"/>
        <v/>
      </c>
      <c r="W137" s="9" t="str">
        <f t="shared" ref="W137:W158" si="208">IF(ISNUMBER(V137),VLOOKUP(AD137,AE:AF,2,FALSE),"")</f>
        <v/>
      </c>
      <c r="X137" s="60"/>
      <c r="Y137" s="60"/>
      <c r="Z137" s="71" t="str">
        <f t="shared" si="196"/>
        <v/>
      </c>
      <c r="AA137" s="71" t="str">
        <f t="shared" si="181"/>
        <v/>
      </c>
      <c r="AB137" s="91" t="str">
        <f t="shared" si="197"/>
        <v/>
      </c>
      <c r="AC137" s="92" t="str">
        <f t="shared" si="198"/>
        <v/>
      </c>
      <c r="AD137" s="93" t="str">
        <f t="shared" si="182"/>
        <v/>
      </c>
      <c r="AE137" s="93" t="str">
        <f t="shared" si="199"/>
        <v/>
      </c>
      <c r="AF137" s="73">
        <f t="shared" si="200"/>
        <v>1</v>
      </c>
      <c r="AI137" s="73" t="str">
        <f t="shared" si="170"/>
        <v/>
      </c>
      <c r="AJ137" s="73">
        <f t="shared" si="183"/>
        <v>1</v>
      </c>
      <c r="AK137" s="73" t="str">
        <f t="shared" si="184"/>
        <v/>
      </c>
      <c r="AL137" s="73">
        <f t="shared" si="201"/>
        <v>1</v>
      </c>
      <c r="AN137" s="73" t="str">
        <f t="shared" si="171"/>
        <v/>
      </c>
      <c r="AO137" s="73">
        <f t="shared" si="202"/>
        <v>1</v>
      </c>
      <c r="AQ137" s="73" t="str">
        <f t="shared" si="172"/>
        <v/>
      </c>
      <c r="AR137" s="73">
        <f t="shared" si="203"/>
        <v>0</v>
      </c>
      <c r="AT137" s="73" t="str">
        <f t="shared" si="173"/>
        <v/>
      </c>
      <c r="AU137" s="73">
        <f t="shared" si="204"/>
        <v>1</v>
      </c>
      <c r="AW137" s="73" t="str">
        <f t="shared" si="174"/>
        <v/>
      </c>
      <c r="AX137" s="73">
        <f t="shared" si="205"/>
        <v>1</v>
      </c>
      <c r="AZ137" s="115"/>
      <c r="BA137" s="74" t="str">
        <f t="shared" si="175"/>
        <v/>
      </c>
      <c r="BC137" s="114"/>
      <c r="BD137" s="94"/>
      <c r="BE137" s="114"/>
      <c r="BF137" s="73" t="str">
        <f t="shared" si="185"/>
        <v/>
      </c>
      <c r="BG137" s="73">
        <f t="shared" si="186"/>
        <v>1</v>
      </c>
      <c r="BH137" s="114"/>
      <c r="BJ137" s="73" t="str">
        <f t="shared" si="187"/>
        <v/>
      </c>
      <c r="BK137" s="73">
        <f t="shared" si="188"/>
        <v>1</v>
      </c>
      <c r="BP137" s="114"/>
      <c r="BQ137" s="114"/>
      <c r="BR137" s="114"/>
      <c r="BS137" s="114"/>
      <c r="BT137" s="114"/>
      <c r="BU137" s="114"/>
      <c r="BV137" s="114"/>
      <c r="BW137" s="114"/>
      <c r="BX137" s="126"/>
      <c r="BY137" s="126"/>
      <c r="BZ137" s="93" t="str">
        <f t="shared" si="189"/>
        <v/>
      </c>
      <c r="CA137" s="73">
        <f t="shared" si="190"/>
        <v>1</v>
      </c>
      <c r="CE137" s="72"/>
      <c r="CF137" s="72"/>
      <c r="CG137" s="72"/>
      <c r="CH137" s="84"/>
      <c r="CI137" s="84"/>
      <c r="CJ137" s="84"/>
      <c r="CK137" s="84"/>
      <c r="CL137" s="72" t="str">
        <f t="shared" si="191"/>
        <v xml:space="preserve"> </v>
      </c>
      <c r="CM137" s="72" t="str">
        <f t="shared" si="176"/>
        <v xml:space="preserve"> </v>
      </c>
      <c r="CN137" s="72" t="str">
        <f t="shared" si="177"/>
        <v xml:space="preserve"> </v>
      </c>
      <c r="CO137" s="72" t="str">
        <f t="shared" si="178"/>
        <v/>
      </c>
      <c r="CP137" s="72"/>
      <c r="CQ137" s="78" t="e">
        <f t="shared" si="192"/>
        <v>#VALUE!</v>
      </c>
      <c r="CR137" s="109"/>
      <c r="CS137" s="109"/>
      <c r="CT137" s="109"/>
      <c r="CU137" s="109"/>
      <c r="CV137" s="79"/>
      <c r="CW137" s="79"/>
      <c r="CY137" s="132"/>
      <c r="CZ137" s="95">
        <f t="shared" si="194"/>
        <v>0</v>
      </c>
      <c r="DA137" s="95">
        <f>IF(CZ137=0,CZ136,CZ137)</f>
        <v>0</v>
      </c>
      <c r="DC137" s="73">
        <f t="shared" si="195"/>
        <v>0</v>
      </c>
      <c r="DD137" s="73">
        <f t="shared" si="206"/>
        <v>0</v>
      </c>
    </row>
    <row r="138" spans="1:108" ht="12" customHeight="1">
      <c r="A138" s="15"/>
      <c r="B138" s="13" t="str">
        <f t="shared" si="166"/>
        <v/>
      </c>
      <c r="C138" s="27" t="str">
        <f>CONCATENATE(B140,"A")</f>
        <v>46A</v>
      </c>
      <c r="D138" s="52"/>
      <c r="E138" s="127"/>
      <c r="F138" s="35"/>
      <c r="G138" s="8" t="str">
        <f t="shared" si="167"/>
        <v/>
      </c>
      <c r="H138" s="35"/>
      <c r="I138" s="8" t="str">
        <f t="shared" si="179"/>
        <v/>
      </c>
      <c r="J138" s="40"/>
      <c r="K138" s="49" t="str">
        <f t="shared" si="168"/>
        <v/>
      </c>
      <c r="L138" s="35"/>
      <c r="M138" s="29" t="str">
        <f t="shared" si="169"/>
        <v/>
      </c>
      <c r="N138" s="121"/>
      <c r="O138" s="117" t="str">
        <f t="shared" si="160"/>
        <v/>
      </c>
      <c r="P138" s="121"/>
      <c r="Q138" s="117" t="str">
        <f>IF(ISBLANK(P138),"",IF(P138=0,$CJ$2,CR138))</f>
        <v/>
      </c>
      <c r="R138" s="121"/>
      <c r="S138" s="122" t="str">
        <f>IF(ISBLANK(R138),"",IF(R138=0,$CM$2,CU138))</f>
        <v/>
      </c>
      <c r="T138" s="117" t="str">
        <f t="shared" si="135"/>
        <v/>
      </c>
      <c r="U138" s="120" t="str">
        <f>IF(ISNUMBER(T138),VLOOKUP(BX138,BZ:CA,2,FALSE),"")</f>
        <v/>
      </c>
      <c r="V138" s="19" t="str">
        <f t="shared" si="180"/>
        <v/>
      </c>
      <c r="W138" s="20" t="str">
        <f t="shared" si="208"/>
        <v/>
      </c>
      <c r="X138" s="60"/>
      <c r="Y138" s="60"/>
      <c r="Z138" s="71" t="str">
        <f t="shared" si="196"/>
        <v/>
      </c>
      <c r="AA138" s="71" t="str">
        <f t="shared" si="181"/>
        <v/>
      </c>
      <c r="AB138" s="91" t="str">
        <f t="shared" si="197"/>
        <v/>
      </c>
      <c r="AC138" s="92" t="str">
        <f t="shared" si="198"/>
        <v/>
      </c>
      <c r="AD138" s="93" t="str">
        <f t="shared" si="182"/>
        <v/>
      </c>
      <c r="AE138" s="93" t="str">
        <f t="shared" si="199"/>
        <v/>
      </c>
      <c r="AF138" s="73">
        <f t="shared" si="200"/>
        <v>1</v>
      </c>
      <c r="AI138" s="73" t="str">
        <f t="shared" si="170"/>
        <v/>
      </c>
      <c r="AJ138" s="73">
        <f t="shared" si="183"/>
        <v>1</v>
      </c>
      <c r="AK138" s="73" t="str">
        <f t="shared" si="184"/>
        <v/>
      </c>
      <c r="AL138" s="73">
        <f t="shared" si="201"/>
        <v>1</v>
      </c>
      <c r="AN138" s="73" t="str">
        <f t="shared" si="171"/>
        <v/>
      </c>
      <c r="AO138" s="73">
        <f t="shared" si="202"/>
        <v>1</v>
      </c>
      <c r="AQ138" s="73" t="str">
        <f t="shared" si="172"/>
        <v/>
      </c>
      <c r="AR138" s="73">
        <f t="shared" si="203"/>
        <v>0</v>
      </c>
      <c r="AT138" s="73" t="str">
        <f t="shared" si="173"/>
        <v/>
      </c>
      <c r="AU138" s="73">
        <f t="shared" si="204"/>
        <v>1</v>
      </c>
      <c r="AW138" s="73" t="str">
        <f t="shared" si="174"/>
        <v/>
      </c>
      <c r="AX138" s="73">
        <f t="shared" si="205"/>
        <v>1</v>
      </c>
      <c r="AZ138" s="115">
        <f>IF(R138,R138+0,)</f>
        <v>0</v>
      </c>
      <c r="BA138" s="74" t="str">
        <f t="shared" si="175"/>
        <v/>
      </c>
      <c r="BC138" s="114">
        <f>IF(ISNUMBER(AZ138),VLOOKUP(AZ138,BA:BB,2,FALSE),"")</f>
        <v>1</v>
      </c>
      <c r="BD138" s="94"/>
      <c r="BE138" s="114" t="str">
        <f>T138</f>
        <v/>
      </c>
      <c r="BF138" s="73" t="str">
        <f t="shared" si="185"/>
        <v/>
      </c>
      <c r="BG138" s="73">
        <f t="shared" si="186"/>
        <v>1</v>
      </c>
      <c r="BH138" s="114" t="str">
        <f>IF(ISNUMBER(BE138),VLOOKUP(BE138,BF:BG,2,FALSE),"")</f>
        <v/>
      </c>
      <c r="BJ138" s="73" t="str">
        <f t="shared" si="187"/>
        <v/>
      </c>
      <c r="BK138" s="73">
        <f t="shared" si="188"/>
        <v>1</v>
      </c>
      <c r="BP138" s="114" t="str">
        <f>T138</f>
        <v/>
      </c>
      <c r="BQ138" s="114">
        <f>SUM(G138,G139,G140)</f>
        <v>0</v>
      </c>
      <c r="BR138" s="123">
        <f>SUM(M138,M139,M140)</f>
        <v>0</v>
      </c>
      <c r="BS138" s="123">
        <f>SUM(I138,I139,I140)</f>
        <v>0</v>
      </c>
      <c r="BT138" s="123" t="str">
        <f>Q138</f>
        <v/>
      </c>
      <c r="BU138" s="123" t="str">
        <f>O138</f>
        <v/>
      </c>
      <c r="BV138" s="123">
        <f>SUM(K138,K139,K140)</f>
        <v>0</v>
      </c>
      <c r="BW138" s="123" t="str">
        <f>S138</f>
        <v/>
      </c>
      <c r="BX138" s="126" t="str">
        <f>IF(ISNUMBER(T138),CONCATENATE(BP138+100,BQ138+100,BS138+100,BV138+100,BR138+100,BU138+100,BT138+100,BW138+100)+0,"")</f>
        <v/>
      </c>
      <c r="BY138" s="126" t="str">
        <f>IF(ISNUMBER(SMALL(BX:BX,ROW()-2)),SMALL(BX:BX,ROW()-2),"")</f>
        <v/>
      </c>
      <c r="BZ138" s="93" t="str">
        <f t="shared" si="189"/>
        <v/>
      </c>
      <c r="CA138" s="73">
        <f t="shared" si="190"/>
        <v>1</v>
      </c>
      <c r="CE138" s="72"/>
      <c r="CF138" s="72"/>
      <c r="CG138" s="72"/>
      <c r="CH138" s="84"/>
      <c r="CI138" s="84"/>
      <c r="CJ138" s="84"/>
      <c r="CK138" s="84"/>
      <c r="CL138" s="72" t="str">
        <f t="shared" si="191"/>
        <v xml:space="preserve"> </v>
      </c>
      <c r="CM138" s="72" t="str">
        <f t="shared" si="176"/>
        <v xml:space="preserve"> </v>
      </c>
      <c r="CN138" s="72" t="str">
        <f t="shared" si="177"/>
        <v xml:space="preserve"> </v>
      </c>
      <c r="CO138" s="72" t="str">
        <f t="shared" si="178"/>
        <v/>
      </c>
      <c r="CP138" s="72"/>
      <c r="CQ138" s="78" t="e">
        <f t="shared" si="192"/>
        <v>#VALUE!</v>
      </c>
      <c r="CR138" s="109" t="str">
        <f>VLOOKUP(P138,AT:AU,2,FALSE)</f>
        <v xml:space="preserve"> </v>
      </c>
      <c r="CS138" s="109" t="str">
        <f t="shared" ref="CS138" si="209">IF(ISNUMBER(N138),VLOOKUP(N138,AW:AX,2,FALSE),"")</f>
        <v/>
      </c>
      <c r="CT138" s="109" t="e">
        <f>CS138-1</f>
        <v>#VALUE!</v>
      </c>
      <c r="CU138" s="109" t="str">
        <f>IF(ISNUMBER(R138),BC138,"")</f>
        <v/>
      </c>
      <c r="CV138" s="79"/>
      <c r="CW138" s="79"/>
      <c r="CY138" s="132" t="str">
        <f>IF(ISNUMBER(N138),VLOOKUP(N138,DC:DD,2,FALSE),"")</f>
        <v/>
      </c>
      <c r="CZ138" s="95">
        <f t="shared" si="194"/>
        <v>0</v>
      </c>
      <c r="DA138" s="95">
        <f>IF(CZ138=0,CZ136,CZ138)</f>
        <v>0</v>
      </c>
      <c r="DC138" s="73">
        <f t="shared" si="195"/>
        <v>0</v>
      </c>
      <c r="DD138" s="73">
        <f t="shared" si="206"/>
        <v>0</v>
      </c>
    </row>
    <row r="139" spans="1:108" ht="12" customHeight="1">
      <c r="A139" s="15"/>
      <c r="B139" s="13" t="str">
        <f t="shared" si="166"/>
        <v/>
      </c>
      <c r="C139" s="27" t="str">
        <f>CONCATENATE(B140,"B")</f>
        <v>46B</v>
      </c>
      <c r="D139" s="52"/>
      <c r="E139" s="127"/>
      <c r="F139" s="35"/>
      <c r="G139" s="8" t="str">
        <f t="shared" si="167"/>
        <v/>
      </c>
      <c r="H139" s="35"/>
      <c r="I139" s="8" t="str">
        <f t="shared" si="179"/>
        <v/>
      </c>
      <c r="J139" s="40"/>
      <c r="K139" s="49" t="str">
        <f t="shared" si="168"/>
        <v/>
      </c>
      <c r="L139" s="35"/>
      <c r="M139" s="29" t="str">
        <f t="shared" si="169"/>
        <v/>
      </c>
      <c r="N139" s="121"/>
      <c r="O139" s="117"/>
      <c r="P139" s="121"/>
      <c r="Q139" s="117"/>
      <c r="R139" s="121"/>
      <c r="S139" s="122"/>
      <c r="T139" s="117"/>
      <c r="U139" s="120"/>
      <c r="V139" s="19" t="str">
        <f t="shared" si="180"/>
        <v/>
      </c>
      <c r="W139" s="20" t="str">
        <f t="shared" si="208"/>
        <v/>
      </c>
      <c r="X139" s="60"/>
      <c r="Y139" s="60"/>
      <c r="Z139" s="71" t="str">
        <f t="shared" si="196"/>
        <v/>
      </c>
      <c r="AA139" s="71" t="str">
        <f t="shared" si="181"/>
        <v/>
      </c>
      <c r="AB139" s="91" t="str">
        <f t="shared" si="197"/>
        <v/>
      </c>
      <c r="AC139" s="92" t="str">
        <f t="shared" si="198"/>
        <v/>
      </c>
      <c r="AD139" s="93" t="str">
        <f t="shared" si="182"/>
        <v/>
      </c>
      <c r="AE139" s="93" t="str">
        <f t="shared" si="199"/>
        <v/>
      </c>
      <c r="AF139" s="73">
        <f t="shared" si="200"/>
        <v>1</v>
      </c>
      <c r="AI139" s="73" t="str">
        <f t="shared" si="170"/>
        <v/>
      </c>
      <c r="AJ139" s="73">
        <f t="shared" si="183"/>
        <v>1</v>
      </c>
      <c r="AK139" s="73" t="str">
        <f t="shared" si="184"/>
        <v/>
      </c>
      <c r="AL139" s="73">
        <f t="shared" si="201"/>
        <v>1</v>
      </c>
      <c r="AN139" s="73" t="str">
        <f t="shared" si="171"/>
        <v/>
      </c>
      <c r="AO139" s="73">
        <f t="shared" si="202"/>
        <v>1</v>
      </c>
      <c r="AQ139" s="73" t="str">
        <f t="shared" si="172"/>
        <v/>
      </c>
      <c r="AR139" s="73">
        <f t="shared" si="203"/>
        <v>0</v>
      </c>
      <c r="AT139" s="73" t="str">
        <f t="shared" si="173"/>
        <v/>
      </c>
      <c r="AU139" s="73">
        <f t="shared" si="204"/>
        <v>1</v>
      </c>
      <c r="AW139" s="73" t="str">
        <f t="shared" si="174"/>
        <v/>
      </c>
      <c r="AX139" s="73">
        <f t="shared" si="205"/>
        <v>1</v>
      </c>
      <c r="AZ139" s="115"/>
      <c r="BA139" s="74" t="str">
        <f t="shared" si="175"/>
        <v/>
      </c>
      <c r="BC139" s="114"/>
      <c r="BD139" s="94"/>
      <c r="BE139" s="114"/>
      <c r="BF139" s="73" t="str">
        <f t="shared" si="185"/>
        <v/>
      </c>
      <c r="BG139" s="73">
        <f t="shared" si="186"/>
        <v>1</v>
      </c>
      <c r="BH139" s="114"/>
      <c r="BJ139" s="73" t="str">
        <f t="shared" si="187"/>
        <v/>
      </c>
      <c r="BK139" s="73">
        <f t="shared" si="188"/>
        <v>1</v>
      </c>
      <c r="BP139" s="114"/>
      <c r="BQ139" s="114"/>
      <c r="BR139" s="114"/>
      <c r="BS139" s="114"/>
      <c r="BT139" s="114"/>
      <c r="BU139" s="114"/>
      <c r="BV139" s="114"/>
      <c r="BW139" s="114"/>
      <c r="BX139" s="126"/>
      <c r="BY139" s="126"/>
      <c r="BZ139" s="93" t="str">
        <f t="shared" si="189"/>
        <v/>
      </c>
      <c r="CA139" s="73">
        <f t="shared" si="190"/>
        <v>1</v>
      </c>
      <c r="CE139" s="72"/>
      <c r="CF139" s="72"/>
      <c r="CG139" s="72"/>
      <c r="CH139" s="84"/>
      <c r="CI139" s="84"/>
      <c r="CJ139" s="84"/>
      <c r="CK139" s="84"/>
      <c r="CL139" s="72" t="str">
        <f t="shared" si="191"/>
        <v xml:space="preserve"> </v>
      </c>
      <c r="CM139" s="72" t="str">
        <f t="shared" si="176"/>
        <v xml:space="preserve"> </v>
      </c>
      <c r="CN139" s="72" t="str">
        <f t="shared" si="177"/>
        <v xml:space="preserve"> </v>
      </c>
      <c r="CO139" s="72" t="str">
        <f t="shared" si="178"/>
        <v/>
      </c>
      <c r="CP139" s="72"/>
      <c r="CQ139" s="78" t="e">
        <f t="shared" si="192"/>
        <v>#VALUE!</v>
      </c>
      <c r="CR139" s="109"/>
      <c r="CS139" s="109"/>
      <c r="CT139" s="109"/>
      <c r="CU139" s="109"/>
      <c r="CV139" s="79"/>
      <c r="CW139" s="79"/>
      <c r="CY139" s="132"/>
      <c r="CZ139" s="95">
        <f t="shared" si="194"/>
        <v>0</v>
      </c>
      <c r="DA139" s="95">
        <f>IF(CZ139=0,,CZ139)</f>
        <v>0</v>
      </c>
      <c r="DC139" s="73">
        <f t="shared" si="195"/>
        <v>0</v>
      </c>
      <c r="DD139" s="73">
        <f t="shared" si="206"/>
        <v>0</v>
      </c>
    </row>
    <row r="140" spans="1:108" ht="12" customHeight="1">
      <c r="A140" s="15"/>
      <c r="B140" s="13">
        <f t="shared" si="166"/>
        <v>46</v>
      </c>
      <c r="C140" s="27" t="str">
        <f>CONCATENATE(B140,"C")</f>
        <v>46C</v>
      </c>
      <c r="D140" s="52"/>
      <c r="E140" s="127"/>
      <c r="F140" s="35"/>
      <c r="G140" s="8" t="str">
        <f t="shared" si="167"/>
        <v/>
      </c>
      <c r="H140" s="35"/>
      <c r="I140" s="8" t="str">
        <f t="shared" si="179"/>
        <v/>
      </c>
      <c r="J140" s="40"/>
      <c r="K140" s="49" t="str">
        <f t="shared" si="168"/>
        <v/>
      </c>
      <c r="L140" s="35"/>
      <c r="M140" s="29" t="str">
        <f t="shared" si="169"/>
        <v/>
      </c>
      <c r="N140" s="121"/>
      <c r="O140" s="117"/>
      <c r="P140" s="121"/>
      <c r="Q140" s="117"/>
      <c r="R140" s="121"/>
      <c r="S140" s="122"/>
      <c r="T140" s="117"/>
      <c r="U140" s="120"/>
      <c r="V140" s="19" t="str">
        <f t="shared" si="180"/>
        <v/>
      </c>
      <c r="W140" s="20" t="str">
        <f t="shared" si="208"/>
        <v/>
      </c>
      <c r="X140" s="60"/>
      <c r="Y140" s="60"/>
      <c r="Z140" s="71" t="str">
        <f t="shared" si="196"/>
        <v/>
      </c>
      <c r="AA140" s="71" t="str">
        <f t="shared" si="181"/>
        <v/>
      </c>
      <c r="AB140" s="91" t="str">
        <f t="shared" si="197"/>
        <v/>
      </c>
      <c r="AC140" s="92" t="str">
        <f t="shared" si="198"/>
        <v/>
      </c>
      <c r="AD140" s="93" t="str">
        <f t="shared" si="182"/>
        <v/>
      </c>
      <c r="AE140" s="93" t="str">
        <f t="shared" si="199"/>
        <v/>
      </c>
      <c r="AF140" s="73">
        <f t="shared" si="200"/>
        <v>1</v>
      </c>
      <c r="AI140" s="73" t="str">
        <f t="shared" si="170"/>
        <v/>
      </c>
      <c r="AJ140" s="73">
        <f t="shared" si="183"/>
        <v>1</v>
      </c>
      <c r="AK140" s="73" t="str">
        <f t="shared" si="184"/>
        <v/>
      </c>
      <c r="AL140" s="73">
        <f t="shared" si="201"/>
        <v>1</v>
      </c>
      <c r="AN140" s="73" t="str">
        <f t="shared" si="171"/>
        <v/>
      </c>
      <c r="AO140" s="73">
        <f t="shared" si="202"/>
        <v>1</v>
      </c>
      <c r="AQ140" s="73" t="str">
        <f t="shared" si="172"/>
        <v/>
      </c>
      <c r="AR140" s="73">
        <f t="shared" si="203"/>
        <v>0</v>
      </c>
      <c r="AT140" s="73" t="str">
        <f t="shared" si="173"/>
        <v/>
      </c>
      <c r="AU140" s="73">
        <f t="shared" si="204"/>
        <v>1</v>
      </c>
      <c r="AW140" s="73" t="str">
        <f t="shared" si="174"/>
        <v/>
      </c>
      <c r="AX140" s="73">
        <f t="shared" si="205"/>
        <v>1</v>
      </c>
      <c r="AZ140" s="115"/>
      <c r="BA140" s="74" t="str">
        <f t="shared" si="175"/>
        <v/>
      </c>
      <c r="BC140" s="114"/>
      <c r="BD140" s="94"/>
      <c r="BE140" s="114"/>
      <c r="BF140" s="73" t="str">
        <f t="shared" si="185"/>
        <v/>
      </c>
      <c r="BG140" s="73">
        <f t="shared" si="186"/>
        <v>1</v>
      </c>
      <c r="BH140" s="114"/>
      <c r="BJ140" s="73" t="str">
        <f t="shared" si="187"/>
        <v/>
      </c>
      <c r="BK140" s="73">
        <f t="shared" si="188"/>
        <v>1</v>
      </c>
      <c r="BP140" s="114"/>
      <c r="BQ140" s="114"/>
      <c r="BR140" s="114"/>
      <c r="BS140" s="114"/>
      <c r="BT140" s="114"/>
      <c r="BU140" s="114"/>
      <c r="BV140" s="114"/>
      <c r="BW140" s="114"/>
      <c r="BX140" s="126"/>
      <c r="BY140" s="126"/>
      <c r="BZ140" s="93" t="str">
        <f t="shared" si="189"/>
        <v/>
      </c>
      <c r="CA140" s="73">
        <f t="shared" si="190"/>
        <v>1</v>
      </c>
      <c r="CE140" s="72"/>
      <c r="CF140" s="72"/>
      <c r="CG140" s="72"/>
      <c r="CH140" s="84"/>
      <c r="CI140" s="84"/>
      <c r="CJ140" s="84"/>
      <c r="CK140" s="84"/>
      <c r="CL140" s="72" t="str">
        <f t="shared" si="191"/>
        <v xml:space="preserve"> </v>
      </c>
      <c r="CM140" s="72" t="str">
        <f t="shared" si="176"/>
        <v xml:space="preserve"> </v>
      </c>
      <c r="CN140" s="72" t="str">
        <f t="shared" si="177"/>
        <v xml:space="preserve"> </v>
      </c>
      <c r="CO140" s="72" t="str">
        <f t="shared" si="178"/>
        <v/>
      </c>
      <c r="CP140" s="72"/>
      <c r="CQ140" s="78" t="e">
        <f t="shared" si="192"/>
        <v>#VALUE!</v>
      </c>
      <c r="CR140" s="109"/>
      <c r="CS140" s="109"/>
      <c r="CT140" s="109"/>
      <c r="CU140" s="109"/>
      <c r="CV140" s="79"/>
      <c r="CW140" s="79"/>
      <c r="CY140" s="132"/>
      <c r="CZ140" s="95">
        <f t="shared" si="194"/>
        <v>0</v>
      </c>
      <c r="DA140" s="95">
        <f>IF(CZ140=0,CZ139,CZ140)</f>
        <v>0</v>
      </c>
      <c r="DC140" s="73">
        <f t="shared" si="195"/>
        <v>0</v>
      </c>
      <c r="DD140" s="73">
        <f t="shared" si="206"/>
        <v>0</v>
      </c>
    </row>
    <row r="141" spans="1:108" ht="12" customHeight="1">
      <c r="A141" s="15"/>
      <c r="B141" s="13" t="str">
        <f t="shared" si="166"/>
        <v/>
      </c>
      <c r="C141" s="27" t="str">
        <f>CONCATENATE(B143,"A")</f>
        <v>47A</v>
      </c>
      <c r="D141" s="52"/>
      <c r="E141" s="127"/>
      <c r="F141" s="35"/>
      <c r="G141" s="8" t="str">
        <f t="shared" si="167"/>
        <v/>
      </c>
      <c r="H141" s="35"/>
      <c r="I141" s="8" t="str">
        <f t="shared" si="179"/>
        <v/>
      </c>
      <c r="J141" s="40"/>
      <c r="K141" s="49" t="str">
        <f t="shared" si="168"/>
        <v/>
      </c>
      <c r="L141" s="35"/>
      <c r="M141" s="29" t="str">
        <f t="shared" si="169"/>
        <v/>
      </c>
      <c r="N141" s="121"/>
      <c r="O141" s="117" t="str">
        <f t="shared" si="160"/>
        <v/>
      </c>
      <c r="P141" s="121"/>
      <c r="Q141" s="122" t="str">
        <f>IF(ISBLANK(P141),"",IF(P141=0,$CJ$2,CR141))</f>
        <v/>
      </c>
      <c r="R141" s="121"/>
      <c r="S141" s="122" t="str">
        <f>IF(ISBLANK(R141),"",IF(R141=0,$CM$2,CU141))</f>
        <v/>
      </c>
      <c r="T141" s="117" t="str">
        <f t="shared" si="135"/>
        <v/>
      </c>
      <c r="U141" s="120" t="str">
        <f>IF(ISNUMBER(T141),VLOOKUP(BX141,BZ:CA,2,FALSE),"")</f>
        <v/>
      </c>
      <c r="V141" s="19" t="str">
        <f t="shared" si="180"/>
        <v/>
      </c>
      <c r="W141" s="9" t="str">
        <f t="shared" si="208"/>
        <v/>
      </c>
      <c r="X141" s="60"/>
      <c r="Y141" s="60"/>
      <c r="Z141" s="71" t="str">
        <f t="shared" si="196"/>
        <v/>
      </c>
      <c r="AA141" s="71" t="str">
        <f t="shared" si="181"/>
        <v/>
      </c>
      <c r="AB141" s="91" t="str">
        <f t="shared" si="197"/>
        <v/>
      </c>
      <c r="AC141" s="92" t="str">
        <f t="shared" si="198"/>
        <v/>
      </c>
      <c r="AD141" s="93" t="str">
        <f t="shared" si="182"/>
        <v/>
      </c>
      <c r="AE141" s="93" t="str">
        <f t="shared" si="199"/>
        <v/>
      </c>
      <c r="AF141" s="73">
        <f t="shared" si="200"/>
        <v>1</v>
      </c>
      <c r="AI141" s="73" t="str">
        <f t="shared" si="170"/>
        <v/>
      </c>
      <c r="AJ141" s="73">
        <f t="shared" si="183"/>
        <v>1</v>
      </c>
      <c r="AK141" s="73" t="str">
        <f t="shared" si="184"/>
        <v/>
      </c>
      <c r="AL141" s="73">
        <f t="shared" si="201"/>
        <v>1</v>
      </c>
      <c r="AN141" s="73" t="str">
        <f t="shared" si="171"/>
        <v/>
      </c>
      <c r="AO141" s="73">
        <f t="shared" si="202"/>
        <v>1</v>
      </c>
      <c r="AQ141" s="73" t="str">
        <f t="shared" si="172"/>
        <v/>
      </c>
      <c r="AR141" s="73">
        <f t="shared" si="203"/>
        <v>0</v>
      </c>
      <c r="AT141" s="73" t="str">
        <f t="shared" si="173"/>
        <v/>
      </c>
      <c r="AU141" s="73">
        <f t="shared" si="204"/>
        <v>1</v>
      </c>
      <c r="AW141" s="73" t="str">
        <f t="shared" si="174"/>
        <v/>
      </c>
      <c r="AX141" s="73">
        <f t="shared" si="205"/>
        <v>1</v>
      </c>
      <c r="AZ141" s="115">
        <f>IF(R141,R141+0,)</f>
        <v>0</v>
      </c>
      <c r="BA141" s="74" t="str">
        <f t="shared" si="175"/>
        <v/>
      </c>
      <c r="BC141" s="114">
        <f>IF(ISNUMBER(AZ141),VLOOKUP(AZ141,BA:BB,2,FALSE),"")</f>
        <v>1</v>
      </c>
      <c r="BD141" s="94"/>
      <c r="BE141" s="114" t="str">
        <f>T141</f>
        <v/>
      </c>
      <c r="BF141" s="73" t="str">
        <f t="shared" si="185"/>
        <v/>
      </c>
      <c r="BG141" s="73">
        <f t="shared" si="186"/>
        <v>1</v>
      </c>
      <c r="BH141" s="114" t="str">
        <f>IF(ISNUMBER(BE141),VLOOKUP(BE141,BF:BG,2,FALSE),"")</f>
        <v/>
      </c>
      <c r="BJ141" s="73" t="str">
        <f t="shared" si="187"/>
        <v/>
      </c>
      <c r="BK141" s="73">
        <f t="shared" si="188"/>
        <v>1</v>
      </c>
      <c r="BP141" s="114" t="str">
        <f>T141</f>
        <v/>
      </c>
      <c r="BQ141" s="114">
        <f>SUM(G141,G142,G143)</f>
        <v>0</v>
      </c>
      <c r="BR141" s="123">
        <f>SUM(M141,M142,M143)</f>
        <v>0</v>
      </c>
      <c r="BS141" s="123">
        <f>SUM(I141,I142,I143)</f>
        <v>0</v>
      </c>
      <c r="BT141" s="123" t="str">
        <f>Q141</f>
        <v/>
      </c>
      <c r="BU141" s="123" t="str">
        <f>O141</f>
        <v/>
      </c>
      <c r="BV141" s="123">
        <f>SUM(K141,K142,K143)</f>
        <v>0</v>
      </c>
      <c r="BW141" s="123" t="str">
        <f>S141</f>
        <v/>
      </c>
      <c r="BX141" s="126" t="str">
        <f>IF(ISNUMBER(T141),CONCATENATE(BP141+100,BQ141+100,BS141+100,BV141+100,BR141+100,BU141+100,BT141+100,BW141+100)+0,"")</f>
        <v/>
      </c>
      <c r="BY141" s="126" t="str">
        <f>IF(ISNUMBER(SMALL(BX:BX,ROW()-2)),SMALL(BX:BX,ROW()-2),"")</f>
        <v/>
      </c>
      <c r="BZ141" s="93" t="str">
        <f t="shared" si="189"/>
        <v/>
      </c>
      <c r="CA141" s="73">
        <f t="shared" si="190"/>
        <v>1</v>
      </c>
      <c r="CE141" s="72"/>
      <c r="CF141" s="72"/>
      <c r="CG141" s="72"/>
      <c r="CH141" s="84"/>
      <c r="CI141" s="84"/>
      <c r="CJ141" s="84"/>
      <c r="CK141" s="84"/>
      <c r="CL141" s="72" t="str">
        <f t="shared" si="191"/>
        <v xml:space="preserve"> </v>
      </c>
      <c r="CM141" s="72" t="str">
        <f t="shared" si="176"/>
        <v xml:space="preserve"> </v>
      </c>
      <c r="CN141" s="72" t="str">
        <f t="shared" si="177"/>
        <v xml:space="preserve"> </v>
      </c>
      <c r="CO141" s="72" t="str">
        <f t="shared" si="178"/>
        <v/>
      </c>
      <c r="CP141" s="72"/>
      <c r="CQ141" s="78" t="e">
        <f t="shared" si="192"/>
        <v>#VALUE!</v>
      </c>
      <c r="CR141" s="109" t="str">
        <f>VLOOKUP(P141,AT:AU,2,FALSE)</f>
        <v xml:space="preserve"> </v>
      </c>
      <c r="CS141" s="109" t="str">
        <f t="shared" ref="CS141" si="210">IF(ISNUMBER(N141),VLOOKUP(N141,AW:AX,2,FALSE),"")</f>
        <v/>
      </c>
      <c r="CT141" s="109" t="e">
        <f>CS141-1</f>
        <v>#VALUE!</v>
      </c>
      <c r="CU141" s="109" t="str">
        <f>IF(ISNUMBER(R141),BC141,"")</f>
        <v/>
      </c>
      <c r="CV141" s="79"/>
      <c r="CW141" s="79"/>
      <c r="CY141" s="132" t="str">
        <f>IF(ISNUMBER(N141),VLOOKUP(N141,DC:DD,2,FALSE),"")</f>
        <v/>
      </c>
      <c r="CZ141" s="95">
        <f t="shared" si="194"/>
        <v>0</v>
      </c>
      <c r="DA141" s="95">
        <f>IF(CZ141=0,CZ139,CZ141)</f>
        <v>0</v>
      </c>
      <c r="DC141" s="73">
        <f t="shared" si="195"/>
        <v>0</v>
      </c>
      <c r="DD141" s="73">
        <f t="shared" si="206"/>
        <v>0</v>
      </c>
    </row>
    <row r="142" spans="1:108" ht="12" customHeight="1">
      <c r="A142" s="15"/>
      <c r="B142" s="13" t="str">
        <f t="shared" si="166"/>
        <v/>
      </c>
      <c r="C142" s="27" t="str">
        <f>CONCATENATE(B143,"B")</f>
        <v>47B</v>
      </c>
      <c r="D142" s="52"/>
      <c r="E142" s="127"/>
      <c r="F142" s="35"/>
      <c r="G142" s="8" t="str">
        <f t="shared" si="167"/>
        <v/>
      </c>
      <c r="H142" s="35"/>
      <c r="I142" s="8" t="str">
        <f t="shared" si="179"/>
        <v/>
      </c>
      <c r="J142" s="40"/>
      <c r="K142" s="49" t="str">
        <f t="shared" si="168"/>
        <v/>
      </c>
      <c r="L142" s="35"/>
      <c r="M142" s="29" t="str">
        <f t="shared" si="169"/>
        <v/>
      </c>
      <c r="N142" s="121"/>
      <c r="O142" s="117"/>
      <c r="P142" s="121"/>
      <c r="Q142" s="122"/>
      <c r="R142" s="121"/>
      <c r="S142" s="122"/>
      <c r="T142" s="117"/>
      <c r="U142" s="120"/>
      <c r="V142" s="19" t="str">
        <f t="shared" si="180"/>
        <v/>
      </c>
      <c r="W142" s="9" t="str">
        <f t="shared" si="208"/>
        <v/>
      </c>
      <c r="X142" s="60"/>
      <c r="Y142" s="60"/>
      <c r="Z142" s="71" t="str">
        <f t="shared" si="196"/>
        <v/>
      </c>
      <c r="AA142" s="71" t="str">
        <f t="shared" si="181"/>
        <v/>
      </c>
      <c r="AB142" s="91" t="str">
        <f t="shared" si="197"/>
        <v/>
      </c>
      <c r="AC142" s="92" t="str">
        <f t="shared" si="198"/>
        <v/>
      </c>
      <c r="AD142" s="93" t="str">
        <f t="shared" si="182"/>
        <v/>
      </c>
      <c r="AE142" s="93" t="str">
        <f t="shared" si="199"/>
        <v/>
      </c>
      <c r="AF142" s="73">
        <f t="shared" si="200"/>
        <v>1</v>
      </c>
      <c r="AI142" s="73" t="str">
        <f t="shared" si="170"/>
        <v/>
      </c>
      <c r="AJ142" s="73">
        <f t="shared" si="183"/>
        <v>1</v>
      </c>
      <c r="AK142" s="73" t="str">
        <f t="shared" si="184"/>
        <v/>
      </c>
      <c r="AL142" s="73">
        <f t="shared" si="201"/>
        <v>1</v>
      </c>
      <c r="AN142" s="73" t="str">
        <f t="shared" si="171"/>
        <v/>
      </c>
      <c r="AO142" s="73">
        <f t="shared" si="202"/>
        <v>1</v>
      </c>
      <c r="AQ142" s="73" t="str">
        <f t="shared" si="172"/>
        <v/>
      </c>
      <c r="AR142" s="73">
        <f t="shared" si="203"/>
        <v>0</v>
      </c>
      <c r="AT142" s="73" t="str">
        <f t="shared" si="173"/>
        <v/>
      </c>
      <c r="AU142" s="73">
        <f t="shared" si="204"/>
        <v>1</v>
      </c>
      <c r="AW142" s="73" t="str">
        <f t="shared" si="174"/>
        <v/>
      </c>
      <c r="AX142" s="73">
        <f t="shared" si="205"/>
        <v>1</v>
      </c>
      <c r="AZ142" s="115"/>
      <c r="BA142" s="74" t="str">
        <f t="shared" si="175"/>
        <v/>
      </c>
      <c r="BC142" s="114"/>
      <c r="BD142" s="94"/>
      <c r="BE142" s="114"/>
      <c r="BF142" s="73" t="str">
        <f t="shared" si="185"/>
        <v/>
      </c>
      <c r="BG142" s="73">
        <f t="shared" si="186"/>
        <v>1</v>
      </c>
      <c r="BH142" s="114"/>
      <c r="BJ142" s="73" t="str">
        <f t="shared" si="187"/>
        <v/>
      </c>
      <c r="BK142" s="73">
        <f t="shared" si="188"/>
        <v>1</v>
      </c>
      <c r="BP142" s="114"/>
      <c r="BQ142" s="114"/>
      <c r="BR142" s="114"/>
      <c r="BS142" s="114"/>
      <c r="BT142" s="114"/>
      <c r="BU142" s="114"/>
      <c r="BV142" s="114"/>
      <c r="BW142" s="114"/>
      <c r="BX142" s="126"/>
      <c r="BY142" s="126"/>
      <c r="BZ142" s="93" t="str">
        <f t="shared" si="189"/>
        <v/>
      </c>
      <c r="CA142" s="73">
        <f t="shared" si="190"/>
        <v>1</v>
      </c>
      <c r="CE142" s="72"/>
      <c r="CF142" s="72"/>
      <c r="CG142" s="72"/>
      <c r="CH142" s="84"/>
      <c r="CI142" s="84"/>
      <c r="CJ142" s="84"/>
      <c r="CK142" s="84"/>
      <c r="CL142" s="72" t="str">
        <f t="shared" si="191"/>
        <v xml:space="preserve"> </v>
      </c>
      <c r="CM142" s="72" t="str">
        <f t="shared" si="176"/>
        <v xml:space="preserve"> </v>
      </c>
      <c r="CN142" s="72" t="str">
        <f t="shared" si="177"/>
        <v xml:space="preserve"> </v>
      </c>
      <c r="CO142" s="72" t="str">
        <f t="shared" si="178"/>
        <v/>
      </c>
      <c r="CP142" s="72"/>
      <c r="CQ142" s="78" t="e">
        <f t="shared" si="192"/>
        <v>#VALUE!</v>
      </c>
      <c r="CR142" s="109"/>
      <c r="CS142" s="109"/>
      <c r="CT142" s="109"/>
      <c r="CU142" s="109"/>
      <c r="CV142" s="79"/>
      <c r="CW142" s="79"/>
      <c r="CY142" s="132"/>
      <c r="CZ142" s="95">
        <f t="shared" si="194"/>
        <v>0</v>
      </c>
      <c r="DA142" s="95">
        <f>IF(CZ142=0,,CZ142)</f>
        <v>0</v>
      </c>
      <c r="DC142" s="73">
        <f t="shared" si="195"/>
        <v>0</v>
      </c>
      <c r="DD142" s="73">
        <f t="shared" si="206"/>
        <v>0</v>
      </c>
    </row>
    <row r="143" spans="1:108" ht="12" customHeight="1">
      <c r="A143" s="15"/>
      <c r="B143" s="13">
        <f t="shared" si="166"/>
        <v>47</v>
      </c>
      <c r="C143" s="27" t="str">
        <f>CONCATENATE(B143,"C")</f>
        <v>47C</v>
      </c>
      <c r="D143" s="52"/>
      <c r="E143" s="127"/>
      <c r="F143" s="35"/>
      <c r="G143" s="8" t="str">
        <f t="shared" si="167"/>
        <v/>
      </c>
      <c r="H143" s="35"/>
      <c r="I143" s="8" t="str">
        <f t="shared" si="179"/>
        <v/>
      </c>
      <c r="J143" s="40"/>
      <c r="K143" s="49" t="str">
        <f t="shared" si="168"/>
        <v/>
      </c>
      <c r="L143" s="35"/>
      <c r="M143" s="29" t="str">
        <f t="shared" si="169"/>
        <v/>
      </c>
      <c r="N143" s="121"/>
      <c r="O143" s="117"/>
      <c r="P143" s="121"/>
      <c r="Q143" s="122"/>
      <c r="R143" s="121"/>
      <c r="S143" s="122"/>
      <c r="T143" s="117"/>
      <c r="U143" s="120"/>
      <c r="V143" s="19" t="str">
        <f t="shared" si="180"/>
        <v/>
      </c>
      <c r="W143" s="9" t="str">
        <f t="shared" si="208"/>
        <v/>
      </c>
      <c r="X143" s="60"/>
      <c r="Y143" s="60"/>
      <c r="Z143" s="71" t="str">
        <f t="shared" si="196"/>
        <v/>
      </c>
      <c r="AA143" s="71" t="str">
        <f t="shared" si="181"/>
        <v/>
      </c>
      <c r="AB143" s="91" t="str">
        <f t="shared" si="197"/>
        <v/>
      </c>
      <c r="AC143" s="92" t="str">
        <f t="shared" si="198"/>
        <v/>
      </c>
      <c r="AD143" s="93" t="str">
        <f t="shared" si="182"/>
        <v/>
      </c>
      <c r="AE143" s="93" t="str">
        <f t="shared" si="199"/>
        <v/>
      </c>
      <c r="AF143" s="73">
        <f t="shared" si="200"/>
        <v>1</v>
      </c>
      <c r="AI143" s="73" t="str">
        <f t="shared" si="170"/>
        <v/>
      </c>
      <c r="AJ143" s="73">
        <f t="shared" si="183"/>
        <v>1</v>
      </c>
      <c r="AK143" s="73" t="str">
        <f t="shared" si="184"/>
        <v/>
      </c>
      <c r="AL143" s="73">
        <f t="shared" si="201"/>
        <v>1</v>
      </c>
      <c r="AN143" s="73" t="str">
        <f t="shared" si="171"/>
        <v/>
      </c>
      <c r="AO143" s="73">
        <f t="shared" si="202"/>
        <v>1</v>
      </c>
      <c r="AQ143" s="73" t="str">
        <f t="shared" si="172"/>
        <v/>
      </c>
      <c r="AR143" s="73">
        <f t="shared" si="203"/>
        <v>0</v>
      </c>
      <c r="AT143" s="73" t="str">
        <f t="shared" si="173"/>
        <v/>
      </c>
      <c r="AU143" s="73">
        <f t="shared" si="204"/>
        <v>1</v>
      </c>
      <c r="AW143" s="73" t="str">
        <f t="shared" si="174"/>
        <v/>
      </c>
      <c r="AX143" s="73">
        <f t="shared" si="205"/>
        <v>1</v>
      </c>
      <c r="AZ143" s="115"/>
      <c r="BA143" s="74" t="str">
        <f t="shared" si="175"/>
        <v/>
      </c>
      <c r="BC143" s="114"/>
      <c r="BD143" s="94"/>
      <c r="BE143" s="114"/>
      <c r="BF143" s="73" t="str">
        <f t="shared" si="185"/>
        <v/>
      </c>
      <c r="BG143" s="73">
        <f t="shared" si="186"/>
        <v>1</v>
      </c>
      <c r="BH143" s="114"/>
      <c r="BJ143" s="73" t="str">
        <f t="shared" si="187"/>
        <v/>
      </c>
      <c r="BK143" s="73">
        <f t="shared" si="188"/>
        <v>1</v>
      </c>
      <c r="BP143" s="114"/>
      <c r="BQ143" s="114"/>
      <c r="BR143" s="114"/>
      <c r="BS143" s="114"/>
      <c r="BT143" s="114"/>
      <c r="BU143" s="114"/>
      <c r="BV143" s="114"/>
      <c r="BW143" s="114"/>
      <c r="BX143" s="126"/>
      <c r="BY143" s="126"/>
      <c r="BZ143" s="93" t="str">
        <f t="shared" si="189"/>
        <v/>
      </c>
      <c r="CA143" s="73">
        <f t="shared" si="190"/>
        <v>1</v>
      </c>
      <c r="CE143" s="72"/>
      <c r="CF143" s="72"/>
      <c r="CG143" s="72"/>
      <c r="CH143" s="84"/>
      <c r="CI143" s="84"/>
      <c r="CJ143" s="84"/>
      <c r="CK143" s="84"/>
      <c r="CL143" s="72" t="str">
        <f t="shared" si="191"/>
        <v xml:space="preserve"> </v>
      </c>
      <c r="CM143" s="72" t="str">
        <f t="shared" si="176"/>
        <v xml:space="preserve"> </v>
      </c>
      <c r="CN143" s="72" t="str">
        <f t="shared" si="177"/>
        <v xml:space="preserve"> </v>
      </c>
      <c r="CO143" s="72" t="str">
        <f t="shared" si="178"/>
        <v/>
      </c>
      <c r="CP143" s="72"/>
      <c r="CQ143" s="78" t="e">
        <f t="shared" si="192"/>
        <v>#VALUE!</v>
      </c>
      <c r="CR143" s="109"/>
      <c r="CS143" s="109"/>
      <c r="CT143" s="109"/>
      <c r="CU143" s="109"/>
      <c r="CV143" s="79"/>
      <c r="CW143" s="79"/>
      <c r="CY143" s="132"/>
      <c r="CZ143" s="95">
        <f t="shared" si="194"/>
        <v>0</v>
      </c>
      <c r="DA143" s="95">
        <f>IF(CZ143=0,CZ142,CZ143)</f>
        <v>0</v>
      </c>
      <c r="DC143" s="73">
        <f t="shared" si="195"/>
        <v>0</v>
      </c>
      <c r="DD143" s="73">
        <f t="shared" si="206"/>
        <v>0</v>
      </c>
    </row>
    <row r="144" spans="1:108" ht="12" customHeight="1">
      <c r="A144" s="15"/>
      <c r="B144" s="13" t="str">
        <f t="shared" si="166"/>
        <v/>
      </c>
      <c r="C144" s="27" t="str">
        <f>CONCATENATE(B146,"A")</f>
        <v>48A</v>
      </c>
      <c r="D144" s="52"/>
      <c r="E144" s="127"/>
      <c r="F144" s="35"/>
      <c r="G144" s="8" t="str">
        <f t="shared" si="167"/>
        <v/>
      </c>
      <c r="H144" s="35"/>
      <c r="I144" s="8" t="str">
        <f t="shared" si="179"/>
        <v/>
      </c>
      <c r="J144" s="40"/>
      <c r="K144" s="49" t="str">
        <f t="shared" si="168"/>
        <v/>
      </c>
      <c r="L144" s="35"/>
      <c r="M144" s="29" t="str">
        <f t="shared" si="169"/>
        <v/>
      </c>
      <c r="N144" s="121"/>
      <c r="O144" s="117" t="str">
        <f t="shared" si="160"/>
        <v/>
      </c>
      <c r="P144" s="121"/>
      <c r="Q144" s="117" t="str">
        <f>IF(ISBLANK(P144),"",IF(P144=0,$CJ$2,CR144))</f>
        <v/>
      </c>
      <c r="R144" s="121"/>
      <c r="S144" s="122" t="str">
        <f>IF(ISBLANK(R144),"",IF(R144=0,$CM$2,CU144))</f>
        <v/>
      </c>
      <c r="T144" s="117" t="str">
        <f t="shared" si="135"/>
        <v/>
      </c>
      <c r="U144" s="120" t="str">
        <f>IF(ISNUMBER(T144),VLOOKUP(BX144,BZ:CA,2,FALSE),"")</f>
        <v/>
      </c>
      <c r="V144" s="19" t="str">
        <f t="shared" si="180"/>
        <v/>
      </c>
      <c r="W144" s="20" t="str">
        <f t="shared" si="208"/>
        <v/>
      </c>
      <c r="X144" s="60"/>
      <c r="Y144" s="60"/>
      <c r="Z144" s="71" t="str">
        <f t="shared" si="196"/>
        <v/>
      </c>
      <c r="AA144" s="71" t="str">
        <f t="shared" si="181"/>
        <v/>
      </c>
      <c r="AB144" s="91" t="str">
        <f t="shared" si="197"/>
        <v/>
      </c>
      <c r="AC144" s="92" t="str">
        <f t="shared" si="198"/>
        <v/>
      </c>
      <c r="AD144" s="93" t="str">
        <f t="shared" si="182"/>
        <v/>
      </c>
      <c r="AE144" s="93" t="str">
        <f t="shared" si="199"/>
        <v/>
      </c>
      <c r="AF144" s="73">
        <f t="shared" si="200"/>
        <v>1</v>
      </c>
      <c r="AI144" s="73" t="str">
        <f t="shared" si="170"/>
        <v/>
      </c>
      <c r="AJ144" s="73">
        <f t="shared" si="183"/>
        <v>1</v>
      </c>
      <c r="AK144" s="73" t="str">
        <f t="shared" si="184"/>
        <v/>
      </c>
      <c r="AL144" s="73">
        <f t="shared" si="201"/>
        <v>1</v>
      </c>
      <c r="AN144" s="73" t="str">
        <f t="shared" si="171"/>
        <v/>
      </c>
      <c r="AO144" s="73">
        <f t="shared" si="202"/>
        <v>1</v>
      </c>
      <c r="AQ144" s="73" t="str">
        <f t="shared" si="172"/>
        <v/>
      </c>
      <c r="AR144" s="73">
        <f t="shared" si="203"/>
        <v>0</v>
      </c>
      <c r="AT144" s="73" t="str">
        <f t="shared" si="173"/>
        <v/>
      </c>
      <c r="AU144" s="73">
        <f t="shared" si="204"/>
        <v>1</v>
      </c>
      <c r="AW144" s="73" t="str">
        <f t="shared" si="174"/>
        <v/>
      </c>
      <c r="AX144" s="73">
        <f t="shared" si="205"/>
        <v>1</v>
      </c>
      <c r="AZ144" s="115">
        <f>IF(R144,R144+0,)</f>
        <v>0</v>
      </c>
      <c r="BA144" s="74" t="str">
        <f t="shared" si="175"/>
        <v/>
      </c>
      <c r="BC144" s="114">
        <f>IF(ISNUMBER(AZ144),VLOOKUP(AZ144,BA:BB,2,FALSE),"")</f>
        <v>1</v>
      </c>
      <c r="BD144" s="94"/>
      <c r="BE144" s="114" t="str">
        <f>T144</f>
        <v/>
      </c>
      <c r="BF144" s="73" t="str">
        <f t="shared" si="185"/>
        <v/>
      </c>
      <c r="BG144" s="73">
        <f t="shared" si="186"/>
        <v>1</v>
      </c>
      <c r="BH144" s="114" t="str">
        <f>IF(ISNUMBER(BE144),VLOOKUP(BE144,BF:BG,2,FALSE),"")</f>
        <v/>
      </c>
      <c r="BJ144" s="73" t="str">
        <f t="shared" si="187"/>
        <v/>
      </c>
      <c r="BK144" s="73">
        <f t="shared" si="188"/>
        <v>1</v>
      </c>
      <c r="BP144" s="114" t="str">
        <f>T144</f>
        <v/>
      </c>
      <c r="BQ144" s="114">
        <f>SUM(G144,G145,G146)</f>
        <v>0</v>
      </c>
      <c r="BR144" s="123">
        <f>SUM(M144,M145,M146)</f>
        <v>0</v>
      </c>
      <c r="BS144" s="123">
        <f>SUM(I144,I145,I146)</f>
        <v>0</v>
      </c>
      <c r="BT144" s="123" t="str">
        <f>Q144</f>
        <v/>
      </c>
      <c r="BU144" s="123" t="str">
        <f>O144</f>
        <v/>
      </c>
      <c r="BV144" s="123">
        <f>SUM(K144,K145,K146)</f>
        <v>0</v>
      </c>
      <c r="BW144" s="123" t="str">
        <f>S144</f>
        <v/>
      </c>
      <c r="BX144" s="126" t="str">
        <f>IF(ISNUMBER(T144),CONCATENATE(BP144+100,BQ144+100,BS144+100,BV144+100,BR144+100,BU144+100,BT144+100,BW144+100)+0,"")</f>
        <v/>
      </c>
      <c r="BY144" s="126" t="str">
        <f>IF(ISNUMBER(SMALL(BX:BX,ROW()-2)),SMALL(BX:BX,ROW()-2),"")</f>
        <v/>
      </c>
      <c r="BZ144" s="93" t="str">
        <f t="shared" si="189"/>
        <v/>
      </c>
      <c r="CA144" s="73">
        <f t="shared" si="190"/>
        <v>1</v>
      </c>
      <c r="CE144" s="72"/>
      <c r="CF144" s="72"/>
      <c r="CG144" s="72"/>
      <c r="CH144" s="84"/>
      <c r="CI144" s="84"/>
      <c r="CJ144" s="84"/>
      <c r="CK144" s="84"/>
      <c r="CL144" s="72" t="str">
        <f t="shared" si="191"/>
        <v xml:space="preserve"> </v>
      </c>
      <c r="CM144" s="72" t="str">
        <f t="shared" si="176"/>
        <v xml:space="preserve"> </v>
      </c>
      <c r="CN144" s="72" t="str">
        <f t="shared" si="177"/>
        <v xml:space="preserve"> </v>
      </c>
      <c r="CO144" s="72" t="str">
        <f t="shared" si="178"/>
        <v/>
      </c>
      <c r="CP144" s="72"/>
      <c r="CQ144" s="78" t="e">
        <f t="shared" si="192"/>
        <v>#VALUE!</v>
      </c>
      <c r="CR144" s="109" t="str">
        <f>VLOOKUP(P144,AT:AU,2,FALSE)</f>
        <v xml:space="preserve"> </v>
      </c>
      <c r="CS144" s="109" t="str">
        <f t="shared" ref="CS144" si="211">IF(ISNUMBER(N144),VLOOKUP(N144,AW:AX,2,FALSE),"")</f>
        <v/>
      </c>
      <c r="CT144" s="109" t="e">
        <f>CS144-1</f>
        <v>#VALUE!</v>
      </c>
      <c r="CU144" s="109" t="str">
        <f>IF(ISNUMBER(R144),BC144,"")</f>
        <v/>
      </c>
      <c r="CV144" s="79"/>
      <c r="CW144" s="79"/>
      <c r="CY144" s="132" t="str">
        <f>IF(ISNUMBER(N144),VLOOKUP(N144,DC:DD,2,FALSE),"")</f>
        <v/>
      </c>
      <c r="CZ144" s="95">
        <f t="shared" si="194"/>
        <v>0</v>
      </c>
      <c r="DA144" s="95">
        <f>IF(CZ144=0,CZ142,CZ144)</f>
        <v>0</v>
      </c>
      <c r="DC144" s="73">
        <f t="shared" si="195"/>
        <v>0</v>
      </c>
      <c r="DD144" s="73">
        <f t="shared" si="206"/>
        <v>0</v>
      </c>
    </row>
    <row r="145" spans="1:114" ht="12" customHeight="1">
      <c r="A145" s="15"/>
      <c r="B145" s="13" t="str">
        <f t="shared" si="166"/>
        <v/>
      </c>
      <c r="C145" s="27" t="str">
        <f>CONCATENATE(B146,"B")</f>
        <v>48B</v>
      </c>
      <c r="D145" s="52"/>
      <c r="E145" s="127"/>
      <c r="F145" s="35"/>
      <c r="G145" s="8" t="str">
        <f t="shared" si="167"/>
        <v/>
      </c>
      <c r="H145" s="35"/>
      <c r="I145" s="8" t="str">
        <f t="shared" si="179"/>
        <v/>
      </c>
      <c r="J145" s="40"/>
      <c r="K145" s="49" t="str">
        <f t="shared" si="168"/>
        <v/>
      </c>
      <c r="L145" s="35"/>
      <c r="M145" s="29" t="str">
        <f t="shared" si="169"/>
        <v/>
      </c>
      <c r="N145" s="121"/>
      <c r="O145" s="117"/>
      <c r="P145" s="121"/>
      <c r="Q145" s="117"/>
      <c r="R145" s="121"/>
      <c r="S145" s="122"/>
      <c r="T145" s="117"/>
      <c r="U145" s="120"/>
      <c r="V145" s="19" t="str">
        <f t="shared" si="180"/>
        <v/>
      </c>
      <c r="W145" s="20" t="str">
        <f t="shared" si="208"/>
        <v/>
      </c>
      <c r="X145" s="60"/>
      <c r="Y145" s="60"/>
      <c r="Z145" s="71" t="str">
        <f t="shared" si="196"/>
        <v/>
      </c>
      <c r="AA145" s="71" t="str">
        <f t="shared" si="181"/>
        <v/>
      </c>
      <c r="AB145" s="91" t="str">
        <f t="shared" si="197"/>
        <v/>
      </c>
      <c r="AC145" s="92" t="str">
        <f t="shared" si="198"/>
        <v/>
      </c>
      <c r="AD145" s="93" t="str">
        <f t="shared" si="182"/>
        <v/>
      </c>
      <c r="AE145" s="93" t="str">
        <f t="shared" si="199"/>
        <v/>
      </c>
      <c r="AF145" s="73">
        <f t="shared" si="200"/>
        <v>1</v>
      </c>
      <c r="AI145" s="73" t="str">
        <f t="shared" si="170"/>
        <v/>
      </c>
      <c r="AJ145" s="73">
        <f t="shared" si="183"/>
        <v>1</v>
      </c>
      <c r="AK145" s="73" t="str">
        <f t="shared" si="184"/>
        <v/>
      </c>
      <c r="AL145" s="73">
        <f t="shared" si="201"/>
        <v>1</v>
      </c>
      <c r="AN145" s="73" t="str">
        <f t="shared" si="171"/>
        <v/>
      </c>
      <c r="AO145" s="73">
        <f t="shared" si="202"/>
        <v>1</v>
      </c>
      <c r="AQ145" s="73" t="str">
        <f t="shared" si="172"/>
        <v/>
      </c>
      <c r="AR145" s="73">
        <f t="shared" si="203"/>
        <v>0</v>
      </c>
      <c r="AT145" s="73" t="str">
        <f t="shared" si="173"/>
        <v/>
      </c>
      <c r="AU145" s="73">
        <f t="shared" si="204"/>
        <v>1</v>
      </c>
      <c r="AW145" s="73" t="str">
        <f t="shared" si="174"/>
        <v/>
      </c>
      <c r="AX145" s="73">
        <f t="shared" si="205"/>
        <v>1</v>
      </c>
      <c r="AZ145" s="115"/>
      <c r="BA145" s="74" t="str">
        <f t="shared" si="175"/>
        <v/>
      </c>
      <c r="BC145" s="114"/>
      <c r="BD145" s="94"/>
      <c r="BE145" s="114"/>
      <c r="BF145" s="73" t="str">
        <f t="shared" si="185"/>
        <v/>
      </c>
      <c r="BG145" s="73">
        <f t="shared" si="186"/>
        <v>1</v>
      </c>
      <c r="BH145" s="114"/>
      <c r="BJ145" s="73" t="str">
        <f t="shared" si="187"/>
        <v/>
      </c>
      <c r="BK145" s="73">
        <f t="shared" si="188"/>
        <v>1</v>
      </c>
      <c r="BP145" s="114"/>
      <c r="BQ145" s="114"/>
      <c r="BR145" s="114"/>
      <c r="BS145" s="114"/>
      <c r="BT145" s="114"/>
      <c r="BU145" s="114"/>
      <c r="BV145" s="114"/>
      <c r="BW145" s="114"/>
      <c r="BX145" s="126"/>
      <c r="BY145" s="126"/>
      <c r="BZ145" s="93" t="str">
        <f t="shared" si="189"/>
        <v/>
      </c>
      <c r="CA145" s="73">
        <f t="shared" si="190"/>
        <v>1</v>
      </c>
      <c r="CE145" s="72"/>
      <c r="CF145" s="72"/>
      <c r="CG145" s="72"/>
      <c r="CH145" s="84"/>
      <c r="CI145" s="84"/>
      <c r="CJ145" s="84"/>
      <c r="CK145" s="84"/>
      <c r="CL145" s="72" t="str">
        <f t="shared" si="191"/>
        <v xml:space="preserve"> </v>
      </c>
      <c r="CM145" s="72" t="str">
        <f t="shared" si="176"/>
        <v xml:space="preserve"> </v>
      </c>
      <c r="CN145" s="72" t="str">
        <f t="shared" si="177"/>
        <v xml:space="preserve"> </v>
      </c>
      <c r="CO145" s="72" t="str">
        <f t="shared" si="178"/>
        <v/>
      </c>
      <c r="CP145" s="72"/>
      <c r="CQ145" s="78" t="e">
        <f t="shared" si="192"/>
        <v>#VALUE!</v>
      </c>
      <c r="CR145" s="109"/>
      <c r="CS145" s="109"/>
      <c r="CT145" s="109"/>
      <c r="CU145" s="109"/>
      <c r="CV145" s="79"/>
      <c r="CW145" s="79"/>
      <c r="CY145" s="132"/>
      <c r="CZ145" s="95">
        <f t="shared" si="194"/>
        <v>0</v>
      </c>
      <c r="DA145" s="95">
        <f>IF(CZ145=0,,CZ145)</f>
        <v>0</v>
      </c>
      <c r="DC145" s="73">
        <f t="shared" si="195"/>
        <v>0</v>
      </c>
      <c r="DD145" s="73">
        <f t="shared" si="206"/>
        <v>0</v>
      </c>
    </row>
    <row r="146" spans="1:114" ht="12" customHeight="1">
      <c r="A146" s="15"/>
      <c r="B146" s="13">
        <f t="shared" si="166"/>
        <v>48</v>
      </c>
      <c r="C146" s="27" t="str">
        <f>CONCATENATE(B146,"C")</f>
        <v>48C</v>
      </c>
      <c r="D146" s="52"/>
      <c r="E146" s="127"/>
      <c r="F146" s="35"/>
      <c r="G146" s="8" t="str">
        <f t="shared" si="167"/>
        <v/>
      </c>
      <c r="H146" s="35"/>
      <c r="I146" s="8" t="str">
        <f t="shared" si="179"/>
        <v/>
      </c>
      <c r="J146" s="40"/>
      <c r="K146" s="49" t="str">
        <f t="shared" si="168"/>
        <v/>
      </c>
      <c r="L146" s="35"/>
      <c r="M146" s="29" t="str">
        <f t="shared" si="169"/>
        <v/>
      </c>
      <c r="N146" s="121"/>
      <c r="O146" s="117"/>
      <c r="P146" s="121"/>
      <c r="Q146" s="117"/>
      <c r="R146" s="121"/>
      <c r="S146" s="122"/>
      <c r="T146" s="117"/>
      <c r="U146" s="120"/>
      <c r="V146" s="19" t="str">
        <f t="shared" si="180"/>
        <v/>
      </c>
      <c r="W146" s="20" t="str">
        <f t="shared" si="208"/>
        <v/>
      </c>
      <c r="X146" s="60"/>
      <c r="Y146" s="60"/>
      <c r="Z146" s="71" t="str">
        <f t="shared" si="196"/>
        <v/>
      </c>
      <c r="AA146" s="71" t="str">
        <f t="shared" si="181"/>
        <v/>
      </c>
      <c r="AB146" s="91" t="str">
        <f t="shared" si="197"/>
        <v/>
      </c>
      <c r="AC146" s="92" t="str">
        <f t="shared" si="198"/>
        <v/>
      </c>
      <c r="AD146" s="93" t="str">
        <f t="shared" si="182"/>
        <v/>
      </c>
      <c r="AE146" s="93" t="str">
        <f t="shared" si="199"/>
        <v/>
      </c>
      <c r="AF146" s="73">
        <f t="shared" si="200"/>
        <v>1</v>
      </c>
      <c r="AI146" s="73" t="str">
        <f t="shared" si="170"/>
        <v/>
      </c>
      <c r="AJ146" s="73">
        <f t="shared" si="183"/>
        <v>1</v>
      </c>
      <c r="AK146" s="73" t="str">
        <f t="shared" si="184"/>
        <v/>
      </c>
      <c r="AL146" s="73">
        <f t="shared" si="201"/>
        <v>1</v>
      </c>
      <c r="AN146" s="73" t="str">
        <f t="shared" si="171"/>
        <v/>
      </c>
      <c r="AO146" s="73">
        <f t="shared" si="202"/>
        <v>1</v>
      </c>
      <c r="AQ146" s="73" t="str">
        <f t="shared" si="172"/>
        <v/>
      </c>
      <c r="AR146" s="73">
        <f t="shared" si="203"/>
        <v>0</v>
      </c>
      <c r="AT146" s="73" t="str">
        <f t="shared" si="173"/>
        <v/>
      </c>
      <c r="AU146" s="73">
        <f t="shared" si="204"/>
        <v>1</v>
      </c>
      <c r="AW146" s="73" t="str">
        <f t="shared" si="174"/>
        <v/>
      </c>
      <c r="AX146" s="73">
        <f t="shared" si="205"/>
        <v>1</v>
      </c>
      <c r="AZ146" s="115"/>
      <c r="BA146" s="74" t="str">
        <f t="shared" si="175"/>
        <v/>
      </c>
      <c r="BC146" s="114"/>
      <c r="BD146" s="94"/>
      <c r="BE146" s="114"/>
      <c r="BF146" s="73" t="str">
        <f t="shared" si="185"/>
        <v/>
      </c>
      <c r="BG146" s="73">
        <f t="shared" si="186"/>
        <v>1</v>
      </c>
      <c r="BH146" s="114"/>
      <c r="BJ146" s="73" t="str">
        <f t="shared" si="187"/>
        <v/>
      </c>
      <c r="BK146" s="73">
        <f t="shared" si="188"/>
        <v>1</v>
      </c>
      <c r="BP146" s="114"/>
      <c r="BQ146" s="114"/>
      <c r="BR146" s="114"/>
      <c r="BS146" s="114"/>
      <c r="BT146" s="114"/>
      <c r="BU146" s="114"/>
      <c r="BV146" s="114"/>
      <c r="BW146" s="114"/>
      <c r="BX146" s="126"/>
      <c r="BY146" s="126"/>
      <c r="BZ146" s="93" t="str">
        <f t="shared" si="189"/>
        <v/>
      </c>
      <c r="CA146" s="73">
        <f t="shared" si="190"/>
        <v>1</v>
      </c>
      <c r="CE146" s="72"/>
      <c r="CF146" s="72"/>
      <c r="CG146" s="72"/>
      <c r="CH146" s="84"/>
      <c r="CI146" s="84"/>
      <c r="CJ146" s="84"/>
      <c r="CK146" s="84"/>
      <c r="CL146" s="72" t="str">
        <f t="shared" si="191"/>
        <v xml:space="preserve"> </v>
      </c>
      <c r="CM146" s="72" t="str">
        <f t="shared" si="176"/>
        <v xml:space="preserve"> </v>
      </c>
      <c r="CN146" s="72" t="str">
        <f t="shared" si="177"/>
        <v xml:space="preserve"> </v>
      </c>
      <c r="CO146" s="72" t="str">
        <f t="shared" si="178"/>
        <v/>
      </c>
      <c r="CP146" s="72"/>
      <c r="CQ146" s="78" t="e">
        <f t="shared" si="192"/>
        <v>#VALUE!</v>
      </c>
      <c r="CR146" s="109"/>
      <c r="CS146" s="109"/>
      <c r="CT146" s="109"/>
      <c r="CU146" s="109"/>
      <c r="CV146" s="79"/>
      <c r="CW146" s="79"/>
      <c r="CY146" s="132"/>
      <c r="CZ146" s="95">
        <f t="shared" si="194"/>
        <v>0</v>
      </c>
      <c r="DA146" s="95">
        <f>IF(CZ146=0,CZ145,CZ146)</f>
        <v>0</v>
      </c>
      <c r="DC146" s="73">
        <f t="shared" si="195"/>
        <v>0</v>
      </c>
      <c r="DD146" s="73">
        <f t="shared" si="206"/>
        <v>0</v>
      </c>
    </row>
    <row r="147" spans="1:114" ht="12" customHeight="1">
      <c r="A147" s="15"/>
      <c r="B147" s="13" t="str">
        <f t="shared" si="166"/>
        <v/>
      </c>
      <c r="C147" s="27" t="str">
        <f>CONCATENATE(B149,"A")</f>
        <v>49A</v>
      </c>
      <c r="D147" s="52"/>
      <c r="E147" s="127"/>
      <c r="F147" s="35"/>
      <c r="G147" s="8" t="str">
        <f t="shared" si="167"/>
        <v/>
      </c>
      <c r="H147" s="35"/>
      <c r="I147" s="8" t="str">
        <f t="shared" si="179"/>
        <v/>
      </c>
      <c r="J147" s="40"/>
      <c r="K147" s="49" t="str">
        <f t="shared" si="168"/>
        <v/>
      </c>
      <c r="L147" s="35"/>
      <c r="M147" s="29" t="str">
        <f t="shared" si="169"/>
        <v/>
      </c>
      <c r="N147" s="121"/>
      <c r="O147" s="117" t="str">
        <f t="shared" si="160"/>
        <v/>
      </c>
      <c r="P147" s="121"/>
      <c r="Q147" s="117" t="str">
        <f>IF(ISBLANK(P147),"",IF(P147=0,$CJ$2,CR147))</f>
        <v/>
      </c>
      <c r="R147" s="121"/>
      <c r="S147" s="122" t="str">
        <f>IF(ISBLANK(R147),"",IF(R147=0,$CM$2,CU147))</f>
        <v/>
      </c>
      <c r="T147" s="117" t="str">
        <f t="shared" si="135"/>
        <v/>
      </c>
      <c r="U147" s="120" t="str">
        <f>IF(ISNUMBER(T147),VLOOKUP(BX147,BZ:CA,2,FALSE),"")</f>
        <v/>
      </c>
      <c r="V147" s="19" t="str">
        <f t="shared" si="180"/>
        <v/>
      </c>
      <c r="W147" s="9" t="str">
        <f t="shared" si="208"/>
        <v/>
      </c>
      <c r="X147" s="60"/>
      <c r="Y147" s="60"/>
      <c r="Z147" s="71" t="str">
        <f t="shared" si="196"/>
        <v/>
      </c>
      <c r="AA147" s="71" t="str">
        <f t="shared" si="181"/>
        <v/>
      </c>
      <c r="AB147" s="91" t="str">
        <f t="shared" si="197"/>
        <v/>
      </c>
      <c r="AC147" s="92" t="str">
        <f t="shared" si="198"/>
        <v/>
      </c>
      <c r="AD147" s="93" t="str">
        <f t="shared" si="182"/>
        <v/>
      </c>
      <c r="AE147" s="93" t="str">
        <f t="shared" si="199"/>
        <v/>
      </c>
      <c r="AF147" s="73">
        <f t="shared" si="200"/>
        <v>1</v>
      </c>
      <c r="AI147" s="73" t="str">
        <f t="shared" si="170"/>
        <v/>
      </c>
      <c r="AJ147" s="73">
        <f t="shared" si="183"/>
        <v>1</v>
      </c>
      <c r="AK147" s="73" t="str">
        <f t="shared" si="184"/>
        <v/>
      </c>
      <c r="AL147" s="73">
        <f t="shared" si="201"/>
        <v>1</v>
      </c>
      <c r="AN147" s="73" t="str">
        <f t="shared" si="171"/>
        <v/>
      </c>
      <c r="AO147" s="73">
        <f t="shared" si="202"/>
        <v>1</v>
      </c>
      <c r="AQ147" s="73" t="str">
        <f t="shared" si="172"/>
        <v/>
      </c>
      <c r="AR147" s="73">
        <f t="shared" si="203"/>
        <v>0</v>
      </c>
      <c r="AT147" s="73" t="str">
        <f t="shared" si="173"/>
        <v/>
      </c>
      <c r="AU147" s="73">
        <f t="shared" si="204"/>
        <v>1</v>
      </c>
      <c r="AW147" s="73" t="str">
        <f t="shared" si="174"/>
        <v/>
      </c>
      <c r="AX147" s="73">
        <f t="shared" si="205"/>
        <v>1</v>
      </c>
      <c r="AZ147" s="115">
        <f>IF(R147,R147+0,)</f>
        <v>0</v>
      </c>
      <c r="BA147" s="74" t="str">
        <f t="shared" si="175"/>
        <v/>
      </c>
      <c r="BC147" s="114">
        <f>IF(ISNUMBER(AZ147),VLOOKUP(AZ147,BA:BB,2,FALSE),"")</f>
        <v>1</v>
      </c>
      <c r="BD147" s="94"/>
      <c r="BE147" s="114" t="str">
        <f>T147</f>
        <v/>
      </c>
      <c r="BF147" s="73" t="str">
        <f t="shared" si="185"/>
        <v/>
      </c>
      <c r="BG147" s="73">
        <f t="shared" si="186"/>
        <v>1</v>
      </c>
      <c r="BH147" s="114" t="str">
        <f>IF(ISNUMBER(BE147),VLOOKUP(BE147,BF:BG,2,FALSE),"")</f>
        <v/>
      </c>
      <c r="BJ147" s="73" t="str">
        <f t="shared" si="187"/>
        <v/>
      </c>
      <c r="BK147" s="73">
        <f t="shared" si="188"/>
        <v>1</v>
      </c>
      <c r="BP147" s="114" t="str">
        <f>T147</f>
        <v/>
      </c>
      <c r="BQ147" s="114">
        <f>SUM(G147,G148,G149)</f>
        <v>0</v>
      </c>
      <c r="BR147" s="123">
        <f>SUM(M147,M148,M149)</f>
        <v>0</v>
      </c>
      <c r="BS147" s="123">
        <f>SUM(I147,I148,I149)</f>
        <v>0</v>
      </c>
      <c r="BT147" s="123" t="str">
        <f>Q147</f>
        <v/>
      </c>
      <c r="BU147" s="123" t="str">
        <f>O147</f>
        <v/>
      </c>
      <c r="BV147" s="123">
        <f>SUM(K147,K148,K149)</f>
        <v>0</v>
      </c>
      <c r="BW147" s="123" t="str">
        <f>S147</f>
        <v/>
      </c>
      <c r="BX147" s="126" t="str">
        <f>IF(ISNUMBER(T147),CONCATENATE(BP147+100,BQ147+100,BS147+100,BV147+100,BR147+100,BU147+100,BT147+100,BW147+100)+0,"")</f>
        <v/>
      </c>
      <c r="BY147" s="126" t="str">
        <f>IF(ISNUMBER(SMALL(BX:BX,ROW()-2)),SMALL(BX:BX,ROW()-2),"")</f>
        <v/>
      </c>
      <c r="BZ147" s="93" t="str">
        <f t="shared" si="189"/>
        <v/>
      </c>
      <c r="CA147" s="73">
        <f t="shared" si="190"/>
        <v>1</v>
      </c>
      <c r="CE147" s="72"/>
      <c r="CF147" s="72"/>
      <c r="CG147" s="72"/>
      <c r="CH147" s="84"/>
      <c r="CI147" s="84"/>
      <c r="CJ147" s="84"/>
      <c r="CK147" s="84"/>
      <c r="CL147" s="72" t="str">
        <f t="shared" si="191"/>
        <v xml:space="preserve"> </v>
      </c>
      <c r="CM147" s="72" t="str">
        <f t="shared" si="176"/>
        <v xml:space="preserve"> </v>
      </c>
      <c r="CN147" s="72" t="str">
        <f t="shared" si="177"/>
        <v xml:space="preserve"> </v>
      </c>
      <c r="CO147" s="72" t="str">
        <f t="shared" si="178"/>
        <v/>
      </c>
      <c r="CP147" s="72"/>
      <c r="CQ147" s="78" t="e">
        <f t="shared" si="192"/>
        <v>#VALUE!</v>
      </c>
      <c r="CR147" s="109" t="str">
        <f>VLOOKUP(P147,AT:AU,2,FALSE)</f>
        <v xml:space="preserve"> </v>
      </c>
      <c r="CS147" s="109" t="str">
        <f t="shared" ref="CS147" si="212">IF(ISNUMBER(N147),VLOOKUP(N147,AW:AX,2,FALSE),"")</f>
        <v/>
      </c>
      <c r="CT147" s="109" t="e">
        <f>CS147-1</f>
        <v>#VALUE!</v>
      </c>
      <c r="CU147" s="109" t="str">
        <f>IF(ISNUMBER(R147),BC147,"")</f>
        <v/>
      </c>
      <c r="CV147" s="79"/>
      <c r="CW147" s="79"/>
      <c r="CY147" s="132" t="str">
        <f>IF(ISNUMBER(N147),VLOOKUP(N147,DC:DD,2,FALSE),"")</f>
        <v/>
      </c>
      <c r="CZ147" s="95">
        <f t="shared" si="194"/>
        <v>0</v>
      </c>
      <c r="DA147" s="95">
        <f>IF(CZ147=0,CZ145,CZ147)</f>
        <v>0</v>
      </c>
      <c r="DC147" s="73">
        <f t="shared" si="195"/>
        <v>0</v>
      </c>
      <c r="DD147" s="73">
        <f t="shared" si="206"/>
        <v>0</v>
      </c>
    </row>
    <row r="148" spans="1:114" ht="12" customHeight="1">
      <c r="A148" s="15"/>
      <c r="B148" s="13" t="str">
        <f t="shared" si="166"/>
        <v/>
      </c>
      <c r="C148" s="27" t="str">
        <f>CONCATENATE(B149,"B")</f>
        <v>49B</v>
      </c>
      <c r="D148" s="52"/>
      <c r="E148" s="127"/>
      <c r="F148" s="35"/>
      <c r="G148" s="8" t="str">
        <f t="shared" si="167"/>
        <v/>
      </c>
      <c r="H148" s="35"/>
      <c r="I148" s="8" t="str">
        <f t="shared" si="179"/>
        <v/>
      </c>
      <c r="J148" s="40"/>
      <c r="K148" s="49" t="str">
        <f t="shared" si="168"/>
        <v/>
      </c>
      <c r="L148" s="35"/>
      <c r="M148" s="29" t="str">
        <f t="shared" si="169"/>
        <v/>
      </c>
      <c r="N148" s="121"/>
      <c r="O148" s="117"/>
      <c r="P148" s="121"/>
      <c r="Q148" s="117"/>
      <c r="R148" s="121"/>
      <c r="S148" s="122"/>
      <c r="T148" s="117"/>
      <c r="U148" s="120"/>
      <c r="V148" s="19" t="str">
        <f t="shared" si="180"/>
        <v/>
      </c>
      <c r="W148" s="9" t="str">
        <f t="shared" si="208"/>
        <v/>
      </c>
      <c r="X148" s="60"/>
      <c r="Y148" s="60"/>
      <c r="Z148" s="71" t="str">
        <f t="shared" si="196"/>
        <v/>
      </c>
      <c r="AA148" s="71" t="str">
        <f t="shared" si="181"/>
        <v/>
      </c>
      <c r="AB148" s="91" t="str">
        <f t="shared" si="197"/>
        <v/>
      </c>
      <c r="AC148" s="92" t="str">
        <f t="shared" si="198"/>
        <v/>
      </c>
      <c r="AD148" s="93" t="str">
        <f t="shared" si="182"/>
        <v/>
      </c>
      <c r="AE148" s="93" t="str">
        <f t="shared" si="199"/>
        <v/>
      </c>
      <c r="AF148" s="73">
        <f t="shared" si="200"/>
        <v>1</v>
      </c>
      <c r="AI148" s="73" t="str">
        <f t="shared" si="170"/>
        <v/>
      </c>
      <c r="AJ148" s="73">
        <f t="shared" si="183"/>
        <v>1</v>
      </c>
      <c r="AK148" s="73" t="str">
        <f t="shared" si="184"/>
        <v/>
      </c>
      <c r="AL148" s="73">
        <f t="shared" si="201"/>
        <v>1</v>
      </c>
      <c r="AN148" s="73" t="str">
        <f t="shared" si="171"/>
        <v/>
      </c>
      <c r="AO148" s="73">
        <f t="shared" si="202"/>
        <v>1</v>
      </c>
      <c r="AQ148" s="73" t="str">
        <f t="shared" si="172"/>
        <v/>
      </c>
      <c r="AR148" s="73">
        <f t="shared" si="203"/>
        <v>0</v>
      </c>
      <c r="AT148" s="73" t="str">
        <f t="shared" si="173"/>
        <v/>
      </c>
      <c r="AU148" s="73">
        <f t="shared" si="204"/>
        <v>1</v>
      </c>
      <c r="AW148" s="73" t="str">
        <f t="shared" si="174"/>
        <v/>
      </c>
      <c r="AX148" s="73">
        <f t="shared" si="205"/>
        <v>1</v>
      </c>
      <c r="AZ148" s="115"/>
      <c r="BA148" s="74" t="str">
        <f t="shared" si="175"/>
        <v/>
      </c>
      <c r="BC148" s="114"/>
      <c r="BD148" s="94"/>
      <c r="BE148" s="114"/>
      <c r="BF148" s="73" t="str">
        <f t="shared" si="185"/>
        <v/>
      </c>
      <c r="BG148" s="73">
        <f t="shared" si="186"/>
        <v>1</v>
      </c>
      <c r="BH148" s="114"/>
      <c r="BJ148" s="73" t="str">
        <f t="shared" si="187"/>
        <v/>
      </c>
      <c r="BK148" s="73">
        <f t="shared" si="188"/>
        <v>1</v>
      </c>
      <c r="BP148" s="114"/>
      <c r="BQ148" s="114"/>
      <c r="BR148" s="114"/>
      <c r="BS148" s="114"/>
      <c r="BT148" s="114"/>
      <c r="BU148" s="114"/>
      <c r="BV148" s="114"/>
      <c r="BW148" s="114"/>
      <c r="BX148" s="126"/>
      <c r="BY148" s="126"/>
      <c r="BZ148" s="93" t="str">
        <f t="shared" si="189"/>
        <v/>
      </c>
      <c r="CA148" s="73">
        <f t="shared" si="190"/>
        <v>1</v>
      </c>
      <c r="CE148" s="72"/>
      <c r="CF148" s="72"/>
      <c r="CG148" s="72"/>
      <c r="CH148" s="84"/>
      <c r="CI148" s="84"/>
      <c r="CJ148" s="84"/>
      <c r="CK148" s="84"/>
      <c r="CL148" s="72" t="str">
        <f t="shared" si="191"/>
        <v xml:space="preserve"> </v>
      </c>
      <c r="CM148" s="72" t="str">
        <f t="shared" si="176"/>
        <v xml:space="preserve"> </v>
      </c>
      <c r="CN148" s="72" t="str">
        <f t="shared" si="177"/>
        <v xml:space="preserve"> </v>
      </c>
      <c r="CO148" s="72" t="str">
        <f t="shared" si="178"/>
        <v/>
      </c>
      <c r="CP148" s="72"/>
      <c r="CQ148" s="78" t="e">
        <f t="shared" si="192"/>
        <v>#VALUE!</v>
      </c>
      <c r="CR148" s="109"/>
      <c r="CS148" s="109"/>
      <c r="CT148" s="109"/>
      <c r="CU148" s="109"/>
      <c r="CV148" s="79"/>
      <c r="CW148" s="79"/>
      <c r="CY148" s="132"/>
      <c r="CZ148" s="95">
        <f t="shared" si="194"/>
        <v>0</v>
      </c>
      <c r="DA148" s="95">
        <f>IF(CZ148=0,,CZ148)</f>
        <v>0</v>
      </c>
      <c r="DC148" s="73">
        <f t="shared" si="195"/>
        <v>0</v>
      </c>
      <c r="DD148" s="73">
        <f t="shared" si="206"/>
        <v>0</v>
      </c>
    </row>
    <row r="149" spans="1:114" ht="12" customHeight="1">
      <c r="A149" s="15"/>
      <c r="B149" s="13">
        <f t="shared" si="166"/>
        <v>49</v>
      </c>
      <c r="C149" s="27" t="str">
        <f>CONCATENATE(B149,"C")</f>
        <v>49C</v>
      </c>
      <c r="D149" s="52"/>
      <c r="E149" s="127"/>
      <c r="F149" s="35"/>
      <c r="G149" s="8" t="str">
        <f t="shared" si="167"/>
        <v/>
      </c>
      <c r="H149" s="35"/>
      <c r="I149" s="8" t="str">
        <f t="shared" si="179"/>
        <v/>
      </c>
      <c r="J149" s="40"/>
      <c r="K149" s="49" t="str">
        <f t="shared" si="168"/>
        <v/>
      </c>
      <c r="L149" s="35"/>
      <c r="M149" s="29" t="str">
        <f t="shared" si="169"/>
        <v/>
      </c>
      <c r="N149" s="121"/>
      <c r="O149" s="117"/>
      <c r="P149" s="121"/>
      <c r="Q149" s="117"/>
      <c r="R149" s="121"/>
      <c r="S149" s="122"/>
      <c r="T149" s="117"/>
      <c r="U149" s="120"/>
      <c r="V149" s="19" t="str">
        <f t="shared" si="180"/>
        <v/>
      </c>
      <c r="W149" s="9" t="str">
        <f t="shared" si="208"/>
        <v/>
      </c>
      <c r="X149" s="60"/>
      <c r="Y149" s="60"/>
      <c r="Z149" s="71" t="str">
        <f t="shared" si="196"/>
        <v/>
      </c>
      <c r="AA149" s="71" t="str">
        <f t="shared" si="181"/>
        <v/>
      </c>
      <c r="AB149" s="91" t="str">
        <f t="shared" si="197"/>
        <v/>
      </c>
      <c r="AC149" s="92" t="str">
        <f t="shared" si="198"/>
        <v/>
      </c>
      <c r="AD149" s="93" t="str">
        <f t="shared" si="182"/>
        <v/>
      </c>
      <c r="AE149" s="93" t="str">
        <f t="shared" si="199"/>
        <v/>
      </c>
      <c r="AF149" s="73">
        <f t="shared" si="200"/>
        <v>1</v>
      </c>
      <c r="AI149" s="73" t="str">
        <f t="shared" si="170"/>
        <v/>
      </c>
      <c r="AJ149" s="73">
        <f t="shared" si="183"/>
        <v>1</v>
      </c>
      <c r="AK149" s="73" t="str">
        <f t="shared" si="184"/>
        <v/>
      </c>
      <c r="AL149" s="73">
        <f t="shared" si="201"/>
        <v>1</v>
      </c>
      <c r="AN149" s="73" t="str">
        <f t="shared" si="171"/>
        <v/>
      </c>
      <c r="AO149" s="73">
        <f t="shared" si="202"/>
        <v>1</v>
      </c>
      <c r="AQ149" s="73" t="str">
        <f t="shared" si="172"/>
        <v/>
      </c>
      <c r="AR149" s="73">
        <f t="shared" si="203"/>
        <v>0</v>
      </c>
      <c r="AT149" s="73" t="str">
        <f t="shared" si="173"/>
        <v/>
      </c>
      <c r="AU149" s="73">
        <f t="shared" si="204"/>
        <v>1</v>
      </c>
      <c r="AW149" s="73" t="str">
        <f t="shared" si="174"/>
        <v/>
      </c>
      <c r="AX149" s="73">
        <f t="shared" si="205"/>
        <v>1</v>
      </c>
      <c r="AZ149" s="115"/>
      <c r="BA149" s="74" t="str">
        <f t="shared" si="175"/>
        <v/>
      </c>
      <c r="BC149" s="114"/>
      <c r="BD149" s="94"/>
      <c r="BE149" s="114"/>
      <c r="BF149" s="73" t="str">
        <f t="shared" si="185"/>
        <v/>
      </c>
      <c r="BG149" s="73">
        <f t="shared" si="186"/>
        <v>1</v>
      </c>
      <c r="BH149" s="114"/>
      <c r="BJ149" s="73" t="str">
        <f t="shared" si="187"/>
        <v/>
      </c>
      <c r="BK149" s="73">
        <f t="shared" si="188"/>
        <v>1</v>
      </c>
      <c r="BP149" s="114"/>
      <c r="BQ149" s="114"/>
      <c r="BR149" s="114"/>
      <c r="BS149" s="114"/>
      <c r="BT149" s="114"/>
      <c r="BU149" s="114"/>
      <c r="BV149" s="114"/>
      <c r="BW149" s="114"/>
      <c r="BX149" s="126"/>
      <c r="BY149" s="126"/>
      <c r="BZ149" s="93" t="str">
        <f t="shared" si="189"/>
        <v/>
      </c>
      <c r="CA149" s="73">
        <f t="shared" si="190"/>
        <v>1</v>
      </c>
      <c r="CE149" s="72"/>
      <c r="CF149" s="72"/>
      <c r="CG149" s="72"/>
      <c r="CH149" s="84"/>
      <c r="CI149" s="84"/>
      <c r="CJ149" s="84"/>
      <c r="CK149" s="84"/>
      <c r="CL149" s="72" t="str">
        <f t="shared" si="191"/>
        <v xml:space="preserve"> </v>
      </c>
      <c r="CM149" s="72" t="str">
        <f t="shared" si="176"/>
        <v xml:space="preserve"> </v>
      </c>
      <c r="CN149" s="72" t="str">
        <f t="shared" si="177"/>
        <v xml:space="preserve"> </v>
      </c>
      <c r="CO149" s="72" t="str">
        <f t="shared" si="178"/>
        <v/>
      </c>
      <c r="CP149" s="72"/>
      <c r="CQ149" s="78" t="e">
        <f t="shared" si="192"/>
        <v>#VALUE!</v>
      </c>
      <c r="CR149" s="109"/>
      <c r="CS149" s="109"/>
      <c r="CT149" s="109"/>
      <c r="CU149" s="109"/>
      <c r="CV149" s="79"/>
      <c r="CW149" s="79"/>
      <c r="CY149" s="132"/>
      <c r="CZ149" s="95">
        <f t="shared" si="194"/>
        <v>0</v>
      </c>
      <c r="DA149" s="95">
        <f>IF(CZ149=0,CZ148,CZ149)</f>
        <v>0</v>
      </c>
      <c r="DC149" s="73">
        <f t="shared" si="195"/>
        <v>0</v>
      </c>
      <c r="DD149" s="73">
        <f t="shared" si="206"/>
        <v>0</v>
      </c>
    </row>
    <row r="150" spans="1:114" ht="12" customHeight="1">
      <c r="A150" s="15"/>
      <c r="B150" s="13" t="str">
        <f t="shared" si="166"/>
        <v/>
      </c>
      <c r="C150" s="27" t="str">
        <f>CONCATENATE(B152,"A")</f>
        <v>50A</v>
      </c>
      <c r="D150" s="52"/>
      <c r="E150" s="127"/>
      <c r="F150" s="35"/>
      <c r="G150" s="8" t="str">
        <f t="shared" si="167"/>
        <v/>
      </c>
      <c r="H150" s="35"/>
      <c r="I150" s="8" t="str">
        <f t="shared" si="179"/>
        <v/>
      </c>
      <c r="J150" s="40"/>
      <c r="K150" s="49" t="str">
        <f t="shared" si="168"/>
        <v/>
      </c>
      <c r="L150" s="35"/>
      <c r="M150" s="29" t="str">
        <f t="shared" si="169"/>
        <v/>
      </c>
      <c r="N150" s="121"/>
      <c r="O150" s="117" t="str">
        <f t="shared" si="160"/>
        <v/>
      </c>
      <c r="P150" s="121"/>
      <c r="Q150" s="122" t="str">
        <f>IF(ISBLANK(P150),"",IF(P150=0,$CJ$2,CR150))</f>
        <v/>
      </c>
      <c r="R150" s="121"/>
      <c r="S150" s="122" t="str">
        <f>IF(ISBLANK(R150),"",IF(R150=0,$CM$2,CU150))</f>
        <v/>
      </c>
      <c r="T150" s="117" t="str">
        <f t="shared" ref="T150:T156" si="213">IF(ISNUMBER(Q150),IF(ISNUMBER(O150),IF(ISNUMBER(S150),S150+O150+Q150+G150+G151+G152+I150+I151+I152+K150+K151+K152+M150+M151+M152,""),""),"")</f>
        <v/>
      </c>
      <c r="U150" s="120" t="str">
        <f>IF(ISNUMBER(T150),VLOOKUP(BX150,BZ:CA,2,FALSE),"")</f>
        <v/>
      </c>
      <c r="V150" s="19" t="str">
        <f t="shared" si="180"/>
        <v/>
      </c>
      <c r="W150" s="20" t="str">
        <f t="shared" si="208"/>
        <v/>
      </c>
      <c r="X150" s="60"/>
      <c r="Y150" s="60"/>
      <c r="Z150" s="71" t="str">
        <f t="shared" si="196"/>
        <v/>
      </c>
      <c r="AA150" s="71" t="str">
        <f t="shared" si="181"/>
        <v/>
      </c>
      <c r="AB150" s="91" t="str">
        <f t="shared" si="197"/>
        <v/>
      </c>
      <c r="AC150" s="92" t="str">
        <f t="shared" si="198"/>
        <v/>
      </c>
      <c r="AD150" s="93" t="str">
        <f t="shared" si="182"/>
        <v/>
      </c>
      <c r="AE150" s="93" t="str">
        <f t="shared" si="199"/>
        <v/>
      </c>
      <c r="AF150" s="73">
        <f t="shared" si="200"/>
        <v>1</v>
      </c>
      <c r="AI150" s="73" t="str">
        <f t="shared" si="170"/>
        <v/>
      </c>
      <c r="AJ150" s="73">
        <f t="shared" si="183"/>
        <v>1</v>
      </c>
      <c r="AK150" s="73" t="str">
        <f t="shared" si="184"/>
        <v/>
      </c>
      <c r="AL150" s="73">
        <f t="shared" si="201"/>
        <v>1</v>
      </c>
      <c r="AN150" s="73" t="str">
        <f t="shared" si="171"/>
        <v/>
      </c>
      <c r="AO150" s="73">
        <f t="shared" si="202"/>
        <v>1</v>
      </c>
      <c r="AQ150" s="73" t="str">
        <f t="shared" si="172"/>
        <v/>
      </c>
      <c r="AR150" s="73">
        <f t="shared" si="203"/>
        <v>0</v>
      </c>
      <c r="AT150" s="73" t="str">
        <f t="shared" si="173"/>
        <v/>
      </c>
      <c r="AU150" s="73">
        <f t="shared" si="204"/>
        <v>1</v>
      </c>
      <c r="AW150" s="73" t="str">
        <f t="shared" si="174"/>
        <v/>
      </c>
      <c r="AX150" s="73">
        <f t="shared" si="205"/>
        <v>1</v>
      </c>
      <c r="AZ150" s="115">
        <f>IF(R150,R150+0,)</f>
        <v>0</v>
      </c>
      <c r="BA150" s="74" t="str">
        <f t="shared" si="175"/>
        <v/>
      </c>
      <c r="BC150" s="114">
        <f>IF(ISNUMBER(AZ150),VLOOKUP(AZ150,BA:BB,2,FALSE),"")</f>
        <v>1</v>
      </c>
      <c r="BD150" s="94"/>
      <c r="BE150" s="114" t="str">
        <f>T150</f>
        <v/>
      </c>
      <c r="BF150" s="73" t="str">
        <f t="shared" si="185"/>
        <v/>
      </c>
      <c r="BG150" s="73">
        <f t="shared" si="186"/>
        <v>1</v>
      </c>
      <c r="BH150" s="114" t="str">
        <f>IF(ISNUMBER(BE150),VLOOKUP(BE150,BF:BG,2,FALSE),"")</f>
        <v/>
      </c>
      <c r="BJ150" s="73" t="str">
        <f t="shared" si="187"/>
        <v/>
      </c>
      <c r="BK150" s="73">
        <f t="shared" si="188"/>
        <v>1</v>
      </c>
      <c r="BP150" s="114" t="str">
        <f>T150</f>
        <v/>
      </c>
      <c r="BQ150" s="114">
        <f>SUM(G150,G151,G152)</f>
        <v>0</v>
      </c>
      <c r="BR150" s="123">
        <f>SUM(M150,M151,M152)</f>
        <v>0</v>
      </c>
      <c r="BS150" s="123">
        <f>SUM(I150,I151,I152)</f>
        <v>0</v>
      </c>
      <c r="BT150" s="123" t="str">
        <f>Q150</f>
        <v/>
      </c>
      <c r="BU150" s="123" t="str">
        <f>O150</f>
        <v/>
      </c>
      <c r="BV150" s="123">
        <f>SUM(K150,K151,K152)</f>
        <v>0</v>
      </c>
      <c r="BW150" s="123" t="str">
        <f>S150</f>
        <v/>
      </c>
      <c r="BX150" s="126" t="str">
        <f>IF(ISNUMBER(T150),CONCATENATE(BP150+100,BQ150+100,BS150+100,BV150+100,BR150+100,BU150+100,BT150+100,BW150+100)+0,"")</f>
        <v/>
      </c>
      <c r="BY150" s="126" t="str">
        <f>IF(ISNUMBER(SMALL(BX:BX,ROW()-2)),SMALL(BX:BX,ROW()-2),"")</f>
        <v/>
      </c>
      <c r="BZ150" s="93" t="str">
        <f t="shared" si="189"/>
        <v/>
      </c>
      <c r="CA150" s="73">
        <f t="shared" si="190"/>
        <v>1</v>
      </c>
      <c r="CE150" s="72"/>
      <c r="CF150" s="72"/>
      <c r="CG150" s="72"/>
      <c r="CH150" s="84"/>
      <c r="CI150" s="84"/>
      <c r="CJ150" s="84"/>
      <c r="CK150" s="84"/>
      <c r="CL150" s="72" t="str">
        <f t="shared" si="191"/>
        <v xml:space="preserve"> </v>
      </c>
      <c r="CM150" s="72" t="str">
        <f t="shared" si="176"/>
        <v xml:space="preserve"> </v>
      </c>
      <c r="CN150" s="72" t="str">
        <f t="shared" si="177"/>
        <v xml:space="preserve"> </v>
      </c>
      <c r="CO150" s="72" t="str">
        <f t="shared" si="178"/>
        <v/>
      </c>
      <c r="CP150" s="72"/>
      <c r="CQ150" s="78" t="e">
        <f t="shared" si="192"/>
        <v>#VALUE!</v>
      </c>
      <c r="CR150" s="109" t="str">
        <f>VLOOKUP(P150,AT:AU,2,FALSE)</f>
        <v xml:space="preserve"> </v>
      </c>
      <c r="CS150" s="109" t="str">
        <f t="shared" ref="CS150" si="214">IF(ISNUMBER(N150),VLOOKUP(N150,AW:AX,2,FALSE),"")</f>
        <v/>
      </c>
      <c r="CT150" s="109" t="e">
        <f>CS150-1</f>
        <v>#VALUE!</v>
      </c>
      <c r="CU150" s="109" t="str">
        <f>IF(ISNUMBER(R150),BC150,"")</f>
        <v/>
      </c>
      <c r="CV150" s="79"/>
      <c r="CW150" s="79"/>
      <c r="CY150" s="132" t="str">
        <f>IF(ISNUMBER(N150),VLOOKUP(N150,DC:DD,2,FALSE),"")</f>
        <v/>
      </c>
      <c r="CZ150" s="95">
        <f t="shared" si="194"/>
        <v>0</v>
      </c>
      <c r="DA150" s="95">
        <f>IF(CZ150=0,,CZ150)</f>
        <v>0</v>
      </c>
      <c r="DC150" s="73">
        <f t="shared" si="195"/>
        <v>0</v>
      </c>
      <c r="DD150" s="73">
        <f t="shared" si="206"/>
        <v>0</v>
      </c>
    </row>
    <row r="151" spans="1:114" ht="12" customHeight="1">
      <c r="A151" s="15"/>
      <c r="B151" s="13" t="str">
        <f t="shared" si="166"/>
        <v/>
      </c>
      <c r="C151" s="27" t="str">
        <f>CONCATENATE(B152,"B")</f>
        <v>50B</v>
      </c>
      <c r="D151" s="52"/>
      <c r="E151" s="127"/>
      <c r="F151" s="35"/>
      <c r="G151" s="8" t="str">
        <f t="shared" si="167"/>
        <v/>
      </c>
      <c r="H151" s="35"/>
      <c r="I151" s="8" t="str">
        <f t="shared" si="179"/>
        <v/>
      </c>
      <c r="J151" s="40"/>
      <c r="K151" s="49" t="str">
        <f t="shared" si="168"/>
        <v/>
      </c>
      <c r="L151" s="35"/>
      <c r="M151" s="29" t="str">
        <f t="shared" si="169"/>
        <v/>
      </c>
      <c r="N151" s="121"/>
      <c r="O151" s="117"/>
      <c r="P151" s="121"/>
      <c r="Q151" s="122"/>
      <c r="R151" s="121"/>
      <c r="S151" s="122"/>
      <c r="T151" s="117"/>
      <c r="U151" s="120"/>
      <c r="V151" s="19" t="str">
        <f t="shared" si="180"/>
        <v/>
      </c>
      <c r="W151" s="20" t="str">
        <f t="shared" si="208"/>
        <v/>
      </c>
      <c r="X151" s="60"/>
      <c r="Y151" s="60"/>
      <c r="Z151" s="71" t="str">
        <f t="shared" si="196"/>
        <v/>
      </c>
      <c r="AA151" s="71" t="str">
        <f t="shared" si="181"/>
        <v/>
      </c>
      <c r="AB151" s="91" t="str">
        <f t="shared" si="197"/>
        <v/>
      </c>
      <c r="AC151" s="92" t="str">
        <f t="shared" si="198"/>
        <v/>
      </c>
      <c r="AD151" s="93" t="str">
        <f t="shared" si="182"/>
        <v/>
      </c>
      <c r="AE151" s="93" t="str">
        <f t="shared" si="199"/>
        <v/>
      </c>
      <c r="AF151" s="73">
        <f t="shared" si="200"/>
        <v>1</v>
      </c>
      <c r="AI151" s="73" t="str">
        <f t="shared" si="170"/>
        <v/>
      </c>
      <c r="AJ151" s="73">
        <f t="shared" si="183"/>
        <v>1</v>
      </c>
      <c r="AK151" s="73" t="str">
        <f t="shared" si="184"/>
        <v/>
      </c>
      <c r="AL151" s="73">
        <f t="shared" si="201"/>
        <v>1</v>
      </c>
      <c r="AN151" s="73" t="str">
        <f t="shared" si="171"/>
        <v/>
      </c>
      <c r="AO151" s="73">
        <f t="shared" si="202"/>
        <v>1</v>
      </c>
      <c r="AQ151" s="73" t="str">
        <f t="shared" si="172"/>
        <v/>
      </c>
      <c r="AR151" s="73">
        <f t="shared" si="203"/>
        <v>0</v>
      </c>
      <c r="AT151" s="73" t="str">
        <f t="shared" si="173"/>
        <v/>
      </c>
      <c r="AU151" s="73">
        <f t="shared" si="204"/>
        <v>1</v>
      </c>
      <c r="AW151" s="73" t="str">
        <f t="shared" si="174"/>
        <v/>
      </c>
      <c r="AX151" s="73">
        <f t="shared" si="205"/>
        <v>1</v>
      </c>
      <c r="AZ151" s="115"/>
      <c r="BA151" s="74" t="str">
        <f t="shared" si="175"/>
        <v/>
      </c>
      <c r="BC151" s="114"/>
      <c r="BD151" s="94"/>
      <c r="BE151" s="114"/>
      <c r="BF151" s="73" t="str">
        <f t="shared" si="185"/>
        <v/>
      </c>
      <c r="BG151" s="73">
        <f t="shared" si="186"/>
        <v>1</v>
      </c>
      <c r="BH151" s="114"/>
      <c r="BJ151" s="73" t="str">
        <f t="shared" si="187"/>
        <v/>
      </c>
      <c r="BK151" s="73">
        <f t="shared" si="188"/>
        <v>1</v>
      </c>
      <c r="BP151" s="114"/>
      <c r="BQ151" s="114"/>
      <c r="BR151" s="114"/>
      <c r="BS151" s="114"/>
      <c r="BT151" s="114"/>
      <c r="BU151" s="114"/>
      <c r="BV151" s="114"/>
      <c r="BW151" s="114"/>
      <c r="BX151" s="126"/>
      <c r="BY151" s="126"/>
      <c r="BZ151" s="93" t="str">
        <f t="shared" si="189"/>
        <v/>
      </c>
      <c r="CA151" s="73">
        <f t="shared" si="190"/>
        <v>1</v>
      </c>
      <c r="CE151" s="72"/>
      <c r="CF151" s="72"/>
      <c r="CG151" s="72"/>
      <c r="CH151" s="84"/>
      <c r="CI151" s="84"/>
      <c r="CJ151" s="84"/>
      <c r="CK151" s="84"/>
      <c r="CL151" s="72" t="str">
        <f t="shared" si="191"/>
        <v xml:space="preserve"> </v>
      </c>
      <c r="CM151" s="72" t="str">
        <f t="shared" si="176"/>
        <v xml:space="preserve"> </v>
      </c>
      <c r="CN151" s="72" t="str">
        <f t="shared" si="177"/>
        <v xml:space="preserve"> </v>
      </c>
      <c r="CO151" s="72" t="str">
        <f t="shared" si="178"/>
        <v/>
      </c>
      <c r="CP151" s="72"/>
      <c r="CQ151" s="78" t="e">
        <f t="shared" si="192"/>
        <v>#VALUE!</v>
      </c>
      <c r="CR151" s="109"/>
      <c r="CS151" s="109"/>
      <c r="CT151" s="109"/>
      <c r="CU151" s="109"/>
      <c r="CV151" s="79"/>
      <c r="CW151" s="79"/>
      <c r="CY151" s="132"/>
      <c r="CZ151" s="95">
        <f t="shared" si="194"/>
        <v>0</v>
      </c>
      <c r="DA151" s="95">
        <f>IF(CZ151=0,CZ150,CZ151)</f>
        <v>0</v>
      </c>
      <c r="DC151" s="73">
        <f t="shared" si="195"/>
        <v>0</v>
      </c>
      <c r="DD151" s="73">
        <f t="shared" si="206"/>
        <v>0</v>
      </c>
    </row>
    <row r="152" spans="1:114" ht="12" customHeight="1">
      <c r="A152" s="15"/>
      <c r="B152" s="13">
        <f t="shared" si="166"/>
        <v>50</v>
      </c>
      <c r="C152" s="27" t="str">
        <f>CONCATENATE(B152,"C")</f>
        <v>50C</v>
      </c>
      <c r="D152" s="52"/>
      <c r="E152" s="127"/>
      <c r="F152" s="35"/>
      <c r="G152" s="8" t="str">
        <f t="shared" si="167"/>
        <v/>
      </c>
      <c r="H152" s="35"/>
      <c r="I152" s="8" t="str">
        <f t="shared" si="179"/>
        <v/>
      </c>
      <c r="J152" s="40"/>
      <c r="K152" s="49" t="str">
        <f t="shared" si="168"/>
        <v/>
      </c>
      <c r="L152" s="35"/>
      <c r="M152" s="29" t="str">
        <f t="shared" si="169"/>
        <v/>
      </c>
      <c r="N152" s="121"/>
      <c r="O152" s="117"/>
      <c r="P152" s="121"/>
      <c r="Q152" s="122"/>
      <c r="R152" s="121"/>
      <c r="S152" s="122"/>
      <c r="T152" s="117"/>
      <c r="U152" s="120"/>
      <c r="V152" s="19" t="str">
        <f t="shared" si="180"/>
        <v/>
      </c>
      <c r="W152" s="20" t="str">
        <f t="shared" si="208"/>
        <v/>
      </c>
      <c r="X152" s="60"/>
      <c r="Y152" s="60"/>
      <c r="Z152" s="71" t="str">
        <f t="shared" si="196"/>
        <v/>
      </c>
      <c r="AA152" s="71" t="str">
        <f t="shared" si="181"/>
        <v/>
      </c>
      <c r="AB152" s="91" t="str">
        <f t="shared" si="197"/>
        <v/>
      </c>
      <c r="AC152" s="92" t="str">
        <f t="shared" si="198"/>
        <v/>
      </c>
      <c r="AD152" s="93" t="str">
        <f t="shared" si="182"/>
        <v/>
      </c>
      <c r="AE152" s="93" t="str">
        <f t="shared" si="199"/>
        <v/>
      </c>
      <c r="AF152" s="73">
        <f t="shared" si="200"/>
        <v>1</v>
      </c>
      <c r="AI152" s="73" t="str">
        <f t="shared" si="170"/>
        <v/>
      </c>
      <c r="AJ152" s="73">
        <f t="shared" si="183"/>
        <v>1</v>
      </c>
      <c r="AK152" s="73" t="str">
        <f t="shared" si="184"/>
        <v/>
      </c>
      <c r="AL152" s="73">
        <f t="shared" si="201"/>
        <v>1</v>
      </c>
      <c r="AN152" s="73" t="str">
        <f t="shared" si="171"/>
        <v/>
      </c>
      <c r="AO152" s="73">
        <f t="shared" si="202"/>
        <v>1</v>
      </c>
      <c r="AQ152" s="73" t="str">
        <f t="shared" si="172"/>
        <v/>
      </c>
      <c r="AR152" s="73">
        <f t="shared" si="203"/>
        <v>0</v>
      </c>
      <c r="AT152" s="73" t="str">
        <f t="shared" si="173"/>
        <v/>
      </c>
      <c r="AU152" s="73">
        <f t="shared" si="204"/>
        <v>1</v>
      </c>
      <c r="AW152" s="73" t="str">
        <f t="shared" si="174"/>
        <v/>
      </c>
      <c r="AX152" s="73">
        <f t="shared" si="205"/>
        <v>1</v>
      </c>
      <c r="AZ152" s="115"/>
      <c r="BA152" s="74" t="str">
        <f t="shared" si="175"/>
        <v/>
      </c>
      <c r="BC152" s="114"/>
      <c r="BD152" s="94"/>
      <c r="BE152" s="114"/>
      <c r="BF152" s="73" t="str">
        <f t="shared" si="185"/>
        <v/>
      </c>
      <c r="BG152" s="73">
        <f t="shared" si="186"/>
        <v>1</v>
      </c>
      <c r="BH152" s="114"/>
      <c r="BJ152" s="73" t="str">
        <f t="shared" si="187"/>
        <v/>
      </c>
      <c r="BK152" s="73">
        <f t="shared" si="188"/>
        <v>1</v>
      </c>
      <c r="BP152" s="114"/>
      <c r="BQ152" s="114"/>
      <c r="BR152" s="114"/>
      <c r="BS152" s="114"/>
      <c r="BT152" s="114"/>
      <c r="BU152" s="114"/>
      <c r="BV152" s="114"/>
      <c r="BW152" s="114"/>
      <c r="BX152" s="126"/>
      <c r="BY152" s="126"/>
      <c r="BZ152" s="93" t="str">
        <f t="shared" si="189"/>
        <v/>
      </c>
      <c r="CA152" s="73">
        <f t="shared" si="190"/>
        <v>1</v>
      </c>
      <c r="CE152" s="72"/>
      <c r="CF152" s="72"/>
      <c r="CG152" s="72"/>
      <c r="CH152" s="84"/>
      <c r="CI152" s="84"/>
      <c r="CJ152" s="84"/>
      <c r="CK152" s="84"/>
      <c r="CL152" s="72" t="str">
        <f t="shared" si="191"/>
        <v xml:space="preserve"> </v>
      </c>
      <c r="CM152" s="72" t="str">
        <f t="shared" si="176"/>
        <v xml:space="preserve"> </v>
      </c>
      <c r="CN152" s="72" t="str">
        <f t="shared" si="177"/>
        <v xml:space="preserve"> </v>
      </c>
      <c r="CO152" s="72" t="str">
        <f t="shared" si="178"/>
        <v/>
      </c>
      <c r="CP152" s="72"/>
      <c r="CQ152" s="78" t="e">
        <f t="shared" si="192"/>
        <v>#VALUE!</v>
      </c>
      <c r="CR152" s="109"/>
      <c r="CS152" s="109"/>
      <c r="CT152" s="109"/>
      <c r="CU152" s="109"/>
      <c r="CV152" s="79"/>
      <c r="CW152" s="79"/>
      <c r="CY152" s="132"/>
      <c r="CZ152" s="95">
        <f t="shared" si="194"/>
        <v>0</v>
      </c>
      <c r="DA152" s="95">
        <f>IF(CZ152=0,CZ150,CZ152)</f>
        <v>0</v>
      </c>
      <c r="DC152" s="73">
        <f t="shared" si="195"/>
        <v>0</v>
      </c>
      <c r="DD152" s="73">
        <f t="shared" si="206"/>
        <v>0</v>
      </c>
    </row>
    <row r="153" spans="1:114" ht="12" customHeight="1">
      <c r="A153" s="15"/>
      <c r="B153" s="13" t="str">
        <f t="shared" si="166"/>
        <v/>
      </c>
      <c r="C153" s="27" t="str">
        <f>CONCATENATE(B155,"A")</f>
        <v>51A</v>
      </c>
      <c r="D153" s="52"/>
      <c r="E153" s="127"/>
      <c r="F153" s="35"/>
      <c r="G153" s="8" t="str">
        <f t="shared" si="167"/>
        <v/>
      </c>
      <c r="H153" s="35"/>
      <c r="I153" s="8" t="str">
        <f t="shared" si="179"/>
        <v/>
      </c>
      <c r="J153" s="40"/>
      <c r="K153" s="49" t="str">
        <f t="shared" si="168"/>
        <v/>
      </c>
      <c r="L153" s="35"/>
      <c r="M153" s="29" t="str">
        <f t="shared" si="169"/>
        <v/>
      </c>
      <c r="N153" s="121"/>
      <c r="O153" s="117" t="str">
        <f t="shared" si="160"/>
        <v/>
      </c>
      <c r="P153" s="121"/>
      <c r="Q153" s="117" t="str">
        <f>IF(ISBLANK(P153),"",IF(P153=0,$CJ$2,CR153))</f>
        <v/>
      </c>
      <c r="R153" s="121"/>
      <c r="S153" s="122" t="str">
        <f>IF(ISBLANK(R153),"",IF(R153=0,$CM$2,CU153))</f>
        <v/>
      </c>
      <c r="T153" s="117" t="str">
        <f t="shared" si="213"/>
        <v/>
      </c>
      <c r="U153" s="120" t="str">
        <f>IF(ISNUMBER(T153),VLOOKUP(BX153,BZ:CA,2,FALSE),"")</f>
        <v/>
      </c>
      <c r="V153" s="19" t="str">
        <f t="shared" si="180"/>
        <v/>
      </c>
      <c r="W153" s="9" t="str">
        <f t="shared" si="208"/>
        <v/>
      </c>
      <c r="X153" s="60"/>
      <c r="Y153" s="60"/>
      <c r="Z153" s="71" t="str">
        <f t="shared" si="196"/>
        <v/>
      </c>
      <c r="AA153" s="71" t="str">
        <f t="shared" si="181"/>
        <v/>
      </c>
      <c r="AB153" s="91" t="str">
        <f t="shared" si="197"/>
        <v/>
      </c>
      <c r="AC153" s="92" t="str">
        <f t="shared" si="198"/>
        <v/>
      </c>
      <c r="AD153" s="93" t="str">
        <f t="shared" si="182"/>
        <v/>
      </c>
      <c r="AE153" s="93" t="str">
        <f t="shared" si="199"/>
        <v/>
      </c>
      <c r="AF153" s="73">
        <f t="shared" si="200"/>
        <v>1</v>
      </c>
      <c r="AI153" s="73" t="str">
        <f t="shared" si="170"/>
        <v/>
      </c>
      <c r="AJ153" s="73">
        <f t="shared" si="183"/>
        <v>1</v>
      </c>
      <c r="AK153" s="73" t="str">
        <f t="shared" si="184"/>
        <v/>
      </c>
      <c r="AL153" s="73">
        <f t="shared" si="201"/>
        <v>1</v>
      </c>
      <c r="AN153" s="73" t="str">
        <f t="shared" si="171"/>
        <v/>
      </c>
      <c r="AO153" s="73">
        <f t="shared" si="202"/>
        <v>1</v>
      </c>
      <c r="AQ153" s="73" t="str">
        <f t="shared" si="172"/>
        <v/>
      </c>
      <c r="AR153" s="73">
        <f t="shared" si="203"/>
        <v>0</v>
      </c>
      <c r="AT153" s="73" t="str">
        <f t="shared" si="173"/>
        <v/>
      </c>
      <c r="AU153" s="73">
        <f t="shared" si="204"/>
        <v>1</v>
      </c>
      <c r="AW153" s="73" t="str">
        <f t="shared" si="174"/>
        <v/>
      </c>
      <c r="AX153" s="73">
        <f t="shared" si="205"/>
        <v>1</v>
      </c>
      <c r="AZ153" s="115">
        <f>IF(R153,R153+0,)</f>
        <v>0</v>
      </c>
      <c r="BA153" s="74" t="str">
        <f t="shared" si="175"/>
        <v/>
      </c>
      <c r="BC153" s="114">
        <f>IF(ISNUMBER(AZ153),VLOOKUP(AZ153,BA:BB,2,FALSE),"")</f>
        <v>1</v>
      </c>
      <c r="BD153" s="94"/>
      <c r="BE153" s="114" t="str">
        <f>T153</f>
        <v/>
      </c>
      <c r="BF153" s="73" t="str">
        <f t="shared" si="185"/>
        <v/>
      </c>
      <c r="BG153" s="73">
        <f t="shared" si="186"/>
        <v>1</v>
      </c>
      <c r="BH153" s="114" t="str">
        <f>IF(ISNUMBER(BE153),VLOOKUP(BE153,BF:BG,2,FALSE),"")</f>
        <v/>
      </c>
      <c r="BJ153" s="73" t="str">
        <f t="shared" si="187"/>
        <v/>
      </c>
      <c r="BK153" s="73">
        <f t="shared" si="188"/>
        <v>1</v>
      </c>
      <c r="BP153" s="114" t="str">
        <f>T153</f>
        <v/>
      </c>
      <c r="BQ153" s="114">
        <f>SUM(G153,G154,G155)</f>
        <v>0</v>
      </c>
      <c r="BR153" s="123">
        <f>SUM(M153,M154,M155)</f>
        <v>0</v>
      </c>
      <c r="BS153" s="123">
        <f>SUM(I153,I154,I155)</f>
        <v>0</v>
      </c>
      <c r="BT153" s="123" t="str">
        <f>Q153</f>
        <v/>
      </c>
      <c r="BU153" s="123" t="str">
        <f>O153</f>
        <v/>
      </c>
      <c r="BV153" s="123">
        <f>SUM(K153,K154,K155)</f>
        <v>0</v>
      </c>
      <c r="BW153" s="123" t="str">
        <f>S153</f>
        <v/>
      </c>
      <c r="BX153" s="126" t="str">
        <f>IF(ISNUMBER(T153),CONCATENATE(BP153+100,BQ153+100,BS153+100,BV153+100,BR153+100,BU153+100,BT153+100,BW153+100)+0,"")</f>
        <v/>
      </c>
      <c r="BY153" s="126" t="str">
        <f>IF(ISNUMBER(SMALL(BX:BX,ROW()-2)),SMALL(BX:BX,ROW()-2),"")</f>
        <v/>
      </c>
      <c r="BZ153" s="93" t="str">
        <f t="shared" si="189"/>
        <v/>
      </c>
      <c r="CA153" s="73">
        <f t="shared" si="190"/>
        <v>1</v>
      </c>
      <c r="CE153" s="72"/>
      <c r="CF153" s="72"/>
      <c r="CG153" s="72"/>
      <c r="CH153" s="84"/>
      <c r="CI153" s="84"/>
      <c r="CJ153" s="84"/>
      <c r="CK153" s="84"/>
      <c r="CL153" s="72" t="str">
        <f t="shared" si="191"/>
        <v xml:space="preserve"> </v>
      </c>
      <c r="CM153" s="72" t="str">
        <f t="shared" si="176"/>
        <v xml:space="preserve"> </v>
      </c>
      <c r="CN153" s="72" t="str">
        <f t="shared" si="177"/>
        <v xml:space="preserve"> </v>
      </c>
      <c r="CO153" s="72" t="str">
        <f t="shared" si="178"/>
        <v/>
      </c>
      <c r="CP153" s="72"/>
      <c r="CQ153" s="78" t="e">
        <f t="shared" si="192"/>
        <v>#VALUE!</v>
      </c>
      <c r="CR153" s="109" t="str">
        <f>VLOOKUP(P153,AT:AU,2,FALSE)</f>
        <v xml:space="preserve"> </v>
      </c>
      <c r="CS153" s="109" t="str">
        <f t="shared" ref="CS153" si="215">IF(ISNUMBER(N153),VLOOKUP(N153,AW:AX,2,FALSE),"")</f>
        <v/>
      </c>
      <c r="CT153" s="109" t="e">
        <f>CS153-1</f>
        <v>#VALUE!</v>
      </c>
      <c r="CU153" s="109" t="str">
        <f>IF(ISNUMBER(R153),BC153,"")</f>
        <v/>
      </c>
      <c r="CV153" s="79"/>
      <c r="CW153" s="79"/>
      <c r="CY153" s="132" t="str">
        <f>IF(ISNUMBER(N153),VLOOKUP(N153,DC:DD,2,FALSE),"")</f>
        <v/>
      </c>
      <c r="CZ153" s="95">
        <f t="shared" si="194"/>
        <v>0</v>
      </c>
      <c r="DA153" s="95">
        <f>IF(CZ153=0,,CZ153)</f>
        <v>0</v>
      </c>
      <c r="DC153" s="73">
        <f t="shared" si="195"/>
        <v>0</v>
      </c>
      <c r="DD153" s="73">
        <f t="shared" si="206"/>
        <v>0</v>
      </c>
    </row>
    <row r="154" spans="1:114" ht="12" customHeight="1">
      <c r="A154" s="15"/>
      <c r="B154" s="13" t="str">
        <f t="shared" si="166"/>
        <v/>
      </c>
      <c r="C154" s="27" t="str">
        <f>CONCATENATE(B155,"B")</f>
        <v>51B</v>
      </c>
      <c r="D154" s="52"/>
      <c r="E154" s="127"/>
      <c r="F154" s="35"/>
      <c r="G154" s="8" t="str">
        <f t="shared" si="167"/>
        <v/>
      </c>
      <c r="H154" s="35"/>
      <c r="I154" s="8" t="str">
        <f t="shared" si="179"/>
        <v/>
      </c>
      <c r="J154" s="40"/>
      <c r="K154" s="49" t="str">
        <f t="shared" si="168"/>
        <v/>
      </c>
      <c r="L154" s="35"/>
      <c r="M154" s="29" t="str">
        <f t="shared" si="169"/>
        <v/>
      </c>
      <c r="N154" s="121"/>
      <c r="O154" s="117"/>
      <c r="P154" s="121"/>
      <c r="Q154" s="117"/>
      <c r="R154" s="121"/>
      <c r="S154" s="122"/>
      <c r="T154" s="117"/>
      <c r="U154" s="120"/>
      <c r="V154" s="19" t="str">
        <f t="shared" si="180"/>
        <v/>
      </c>
      <c r="W154" s="9" t="str">
        <f t="shared" si="208"/>
        <v/>
      </c>
      <c r="X154" s="60"/>
      <c r="Y154" s="60"/>
      <c r="Z154" s="71" t="str">
        <f t="shared" si="196"/>
        <v/>
      </c>
      <c r="AA154" s="71" t="str">
        <f t="shared" si="181"/>
        <v/>
      </c>
      <c r="AB154" s="91" t="str">
        <f t="shared" si="197"/>
        <v/>
      </c>
      <c r="AC154" s="92" t="str">
        <f t="shared" si="198"/>
        <v/>
      </c>
      <c r="AD154" s="93" t="str">
        <f t="shared" si="182"/>
        <v/>
      </c>
      <c r="AE154" s="93" t="str">
        <f t="shared" si="199"/>
        <v/>
      </c>
      <c r="AF154" s="73">
        <f t="shared" si="200"/>
        <v>1</v>
      </c>
      <c r="AI154" s="73" t="str">
        <f t="shared" si="170"/>
        <v/>
      </c>
      <c r="AJ154" s="73">
        <f t="shared" si="183"/>
        <v>1</v>
      </c>
      <c r="AK154" s="73" t="str">
        <f t="shared" si="184"/>
        <v/>
      </c>
      <c r="AL154" s="73">
        <f t="shared" si="201"/>
        <v>1</v>
      </c>
      <c r="AN154" s="73" t="str">
        <f t="shared" si="171"/>
        <v/>
      </c>
      <c r="AO154" s="73">
        <f t="shared" si="202"/>
        <v>1</v>
      </c>
      <c r="AQ154" s="73" t="str">
        <f t="shared" si="172"/>
        <v/>
      </c>
      <c r="AR154" s="73">
        <f t="shared" si="203"/>
        <v>0</v>
      </c>
      <c r="AT154" s="73" t="str">
        <f t="shared" si="173"/>
        <v/>
      </c>
      <c r="AU154" s="73">
        <f t="shared" si="204"/>
        <v>1</v>
      </c>
      <c r="AW154" s="73" t="str">
        <f t="shared" si="174"/>
        <v/>
      </c>
      <c r="AX154" s="73">
        <f t="shared" si="205"/>
        <v>1</v>
      </c>
      <c r="AZ154" s="115"/>
      <c r="BA154" s="74" t="str">
        <f t="shared" si="175"/>
        <v/>
      </c>
      <c r="BC154" s="114"/>
      <c r="BD154" s="94"/>
      <c r="BE154" s="114"/>
      <c r="BF154" s="73" t="str">
        <f t="shared" si="185"/>
        <v/>
      </c>
      <c r="BG154" s="73">
        <f t="shared" si="186"/>
        <v>1</v>
      </c>
      <c r="BH154" s="114"/>
      <c r="BJ154" s="73" t="str">
        <f t="shared" si="187"/>
        <v/>
      </c>
      <c r="BK154" s="73">
        <f t="shared" si="188"/>
        <v>1</v>
      </c>
      <c r="BP154" s="114"/>
      <c r="BQ154" s="114"/>
      <c r="BR154" s="114"/>
      <c r="BS154" s="114"/>
      <c r="BT154" s="114"/>
      <c r="BU154" s="114"/>
      <c r="BV154" s="114"/>
      <c r="BW154" s="114"/>
      <c r="BX154" s="126"/>
      <c r="BY154" s="126"/>
      <c r="BZ154" s="93" t="str">
        <f t="shared" si="189"/>
        <v/>
      </c>
      <c r="CA154" s="73">
        <f t="shared" si="190"/>
        <v>1</v>
      </c>
      <c r="CE154" s="72"/>
      <c r="CF154" s="72"/>
      <c r="CG154" s="72"/>
      <c r="CH154" s="84"/>
      <c r="CI154" s="84"/>
      <c r="CJ154" s="84"/>
      <c r="CK154" s="84"/>
      <c r="CL154" s="72" t="str">
        <f t="shared" si="191"/>
        <v xml:space="preserve"> </v>
      </c>
      <c r="CM154" s="72" t="str">
        <f t="shared" si="176"/>
        <v xml:space="preserve"> </v>
      </c>
      <c r="CN154" s="72" t="str">
        <f t="shared" si="177"/>
        <v xml:space="preserve"> </v>
      </c>
      <c r="CO154" s="72" t="str">
        <f t="shared" si="178"/>
        <v/>
      </c>
      <c r="CP154" s="72"/>
      <c r="CQ154" s="78" t="e">
        <f t="shared" si="192"/>
        <v>#VALUE!</v>
      </c>
      <c r="CR154" s="109"/>
      <c r="CS154" s="109"/>
      <c r="CT154" s="109"/>
      <c r="CU154" s="109"/>
      <c r="CV154" s="79"/>
      <c r="CW154" s="79"/>
      <c r="CY154" s="132"/>
      <c r="CZ154" s="95">
        <f t="shared" si="194"/>
        <v>0</v>
      </c>
      <c r="DA154" s="95">
        <f>IF(CZ154=0,CZ153,CZ154)</f>
        <v>0</v>
      </c>
      <c r="DC154" s="73">
        <f t="shared" si="195"/>
        <v>0</v>
      </c>
      <c r="DD154" s="73">
        <f t="shared" si="206"/>
        <v>0</v>
      </c>
    </row>
    <row r="155" spans="1:114" ht="12" customHeight="1">
      <c r="A155" s="15"/>
      <c r="B155" s="13">
        <f t="shared" si="166"/>
        <v>51</v>
      </c>
      <c r="C155" s="27" t="str">
        <f>CONCATENATE(B155,"C")</f>
        <v>51C</v>
      </c>
      <c r="D155" s="52"/>
      <c r="E155" s="127"/>
      <c r="F155" s="35"/>
      <c r="G155" s="8" t="str">
        <f t="shared" si="167"/>
        <v/>
      </c>
      <c r="H155" s="35"/>
      <c r="I155" s="8" t="str">
        <f t="shared" si="179"/>
        <v/>
      </c>
      <c r="J155" s="40"/>
      <c r="K155" s="49" t="str">
        <f t="shared" si="168"/>
        <v/>
      </c>
      <c r="L155" s="35"/>
      <c r="M155" s="29" t="str">
        <f t="shared" si="169"/>
        <v/>
      </c>
      <c r="N155" s="121"/>
      <c r="O155" s="117"/>
      <c r="P155" s="121"/>
      <c r="Q155" s="117"/>
      <c r="R155" s="121"/>
      <c r="S155" s="122"/>
      <c r="T155" s="117"/>
      <c r="U155" s="120"/>
      <c r="V155" s="19" t="str">
        <f t="shared" si="180"/>
        <v/>
      </c>
      <c r="W155" s="9" t="str">
        <f t="shared" si="208"/>
        <v/>
      </c>
      <c r="X155" s="60"/>
      <c r="Y155" s="60"/>
      <c r="Z155" s="71" t="str">
        <f t="shared" si="196"/>
        <v/>
      </c>
      <c r="AA155" s="71" t="str">
        <f t="shared" si="181"/>
        <v/>
      </c>
      <c r="AB155" s="91" t="str">
        <f t="shared" si="197"/>
        <v/>
      </c>
      <c r="AC155" s="92" t="str">
        <f t="shared" si="198"/>
        <v/>
      </c>
      <c r="AD155" s="93" t="str">
        <f t="shared" si="182"/>
        <v/>
      </c>
      <c r="AE155" s="93" t="str">
        <f t="shared" si="199"/>
        <v/>
      </c>
      <c r="AF155" s="73">
        <f t="shared" si="200"/>
        <v>1</v>
      </c>
      <c r="AI155" s="73" t="str">
        <f t="shared" si="170"/>
        <v/>
      </c>
      <c r="AJ155" s="73">
        <f t="shared" si="183"/>
        <v>1</v>
      </c>
      <c r="AK155" s="73" t="str">
        <f t="shared" si="184"/>
        <v/>
      </c>
      <c r="AL155" s="73">
        <f t="shared" si="201"/>
        <v>1</v>
      </c>
      <c r="AN155" s="73" t="str">
        <f t="shared" si="171"/>
        <v/>
      </c>
      <c r="AO155" s="73">
        <f t="shared" si="202"/>
        <v>1</v>
      </c>
      <c r="AQ155" s="73" t="str">
        <f t="shared" si="172"/>
        <v/>
      </c>
      <c r="AR155" s="73">
        <f t="shared" si="203"/>
        <v>0</v>
      </c>
      <c r="AT155" s="73" t="str">
        <f t="shared" si="173"/>
        <v/>
      </c>
      <c r="AU155" s="73">
        <f t="shared" si="204"/>
        <v>1</v>
      </c>
      <c r="AW155" s="73" t="str">
        <f t="shared" si="174"/>
        <v/>
      </c>
      <c r="AX155" s="73">
        <f t="shared" si="205"/>
        <v>1</v>
      </c>
      <c r="AZ155" s="115"/>
      <c r="BA155" s="74" t="str">
        <f t="shared" si="175"/>
        <v/>
      </c>
      <c r="BC155" s="114"/>
      <c r="BD155" s="94"/>
      <c r="BE155" s="114"/>
      <c r="BF155" s="73" t="str">
        <f t="shared" si="185"/>
        <v/>
      </c>
      <c r="BG155" s="73">
        <f t="shared" si="186"/>
        <v>1</v>
      </c>
      <c r="BH155" s="114"/>
      <c r="BJ155" s="73" t="str">
        <f t="shared" si="187"/>
        <v/>
      </c>
      <c r="BK155" s="73">
        <f t="shared" si="188"/>
        <v>1</v>
      </c>
      <c r="BP155" s="114"/>
      <c r="BQ155" s="114"/>
      <c r="BR155" s="114"/>
      <c r="BS155" s="114"/>
      <c r="BT155" s="114"/>
      <c r="BU155" s="114"/>
      <c r="BV155" s="114"/>
      <c r="BW155" s="114"/>
      <c r="BX155" s="126"/>
      <c r="BY155" s="126"/>
      <c r="BZ155" s="93" t="str">
        <f t="shared" si="189"/>
        <v/>
      </c>
      <c r="CA155" s="73">
        <f t="shared" si="190"/>
        <v>1</v>
      </c>
      <c r="CE155" s="72"/>
      <c r="CF155" s="72"/>
      <c r="CG155" s="72"/>
      <c r="CH155" s="84"/>
      <c r="CI155" s="84"/>
      <c r="CJ155" s="84"/>
      <c r="CK155" s="84"/>
      <c r="CL155" s="72" t="str">
        <f t="shared" si="191"/>
        <v xml:space="preserve"> </v>
      </c>
      <c r="CM155" s="72" t="str">
        <f t="shared" si="176"/>
        <v xml:space="preserve"> </v>
      </c>
      <c r="CN155" s="72" t="str">
        <f t="shared" si="177"/>
        <v xml:space="preserve"> </v>
      </c>
      <c r="CO155" s="72" t="str">
        <f t="shared" si="178"/>
        <v/>
      </c>
      <c r="CP155" s="72"/>
      <c r="CQ155" s="78" t="e">
        <f t="shared" si="192"/>
        <v>#VALUE!</v>
      </c>
      <c r="CR155" s="109"/>
      <c r="CS155" s="109"/>
      <c r="CT155" s="109"/>
      <c r="CU155" s="109"/>
      <c r="CV155" s="79"/>
      <c r="CW155" s="79"/>
      <c r="CY155" s="132"/>
      <c r="CZ155" s="95">
        <f t="shared" si="194"/>
        <v>0</v>
      </c>
      <c r="DA155" s="95">
        <f>IF(CZ155=0,CZ153,CZ155)</f>
        <v>0</v>
      </c>
      <c r="DC155" s="73">
        <f t="shared" si="195"/>
        <v>0</v>
      </c>
      <c r="DD155" s="73">
        <f t="shared" si="206"/>
        <v>0</v>
      </c>
    </row>
    <row r="156" spans="1:114" ht="12" customHeight="1">
      <c r="A156" s="15"/>
      <c r="B156" s="13" t="str">
        <f t="shared" si="166"/>
        <v/>
      </c>
      <c r="C156" s="27" t="str">
        <f>CONCATENATE(B158,"A")</f>
        <v>52A</v>
      </c>
      <c r="D156" s="52"/>
      <c r="E156" s="127"/>
      <c r="F156" s="35"/>
      <c r="G156" s="8" t="str">
        <f t="shared" si="167"/>
        <v/>
      </c>
      <c r="H156" s="35"/>
      <c r="I156" s="8" t="str">
        <f t="shared" si="179"/>
        <v/>
      </c>
      <c r="J156" s="40"/>
      <c r="K156" s="49" t="str">
        <f t="shared" si="168"/>
        <v/>
      </c>
      <c r="L156" s="35"/>
      <c r="M156" s="29" t="str">
        <f t="shared" si="169"/>
        <v/>
      </c>
      <c r="N156" s="121"/>
      <c r="O156" s="117" t="str">
        <f t="shared" si="160"/>
        <v/>
      </c>
      <c r="P156" s="121"/>
      <c r="Q156" s="117" t="str">
        <f>IF(ISBLANK(P156),"",IF(P156=0,$CJ$2,CR156))</f>
        <v/>
      </c>
      <c r="R156" s="121"/>
      <c r="S156" s="122" t="str">
        <f>IF(ISBLANK(R156),"",IF(R156=0,$CM$2,CU156))</f>
        <v/>
      </c>
      <c r="T156" s="117" t="str">
        <f t="shared" si="213"/>
        <v/>
      </c>
      <c r="U156" s="120" t="str">
        <f>IF(ISNUMBER(T156),VLOOKUP(BX156,BZ:CA,2,FALSE),"")</f>
        <v/>
      </c>
      <c r="V156" s="19" t="str">
        <f t="shared" si="180"/>
        <v/>
      </c>
      <c r="W156" s="20" t="str">
        <f t="shared" si="208"/>
        <v/>
      </c>
      <c r="X156" s="60"/>
      <c r="Y156" s="60"/>
      <c r="Z156" s="71" t="str">
        <f t="shared" si="196"/>
        <v/>
      </c>
      <c r="AA156" s="71" t="str">
        <f t="shared" si="181"/>
        <v/>
      </c>
      <c r="AB156" s="91" t="str">
        <f t="shared" si="197"/>
        <v/>
      </c>
      <c r="AC156" s="92" t="str">
        <f t="shared" si="198"/>
        <v/>
      </c>
      <c r="AD156" s="93" t="str">
        <f t="shared" si="182"/>
        <v/>
      </c>
      <c r="AE156" s="93" t="str">
        <f t="shared" si="199"/>
        <v/>
      </c>
      <c r="AF156" s="73">
        <f t="shared" si="200"/>
        <v>1</v>
      </c>
      <c r="AI156" s="73" t="str">
        <f t="shared" si="170"/>
        <v/>
      </c>
      <c r="AJ156" s="73">
        <f t="shared" si="183"/>
        <v>1</v>
      </c>
      <c r="AK156" s="73" t="str">
        <f t="shared" si="184"/>
        <v/>
      </c>
      <c r="AL156" s="73">
        <f t="shared" si="201"/>
        <v>1</v>
      </c>
      <c r="AN156" s="73" t="str">
        <f t="shared" si="171"/>
        <v/>
      </c>
      <c r="AO156" s="73">
        <f t="shared" si="202"/>
        <v>1</v>
      </c>
      <c r="AQ156" s="73" t="str">
        <f t="shared" si="172"/>
        <v/>
      </c>
      <c r="AR156" s="73">
        <f t="shared" si="203"/>
        <v>0</v>
      </c>
      <c r="AT156" s="73" t="str">
        <f t="shared" si="173"/>
        <v/>
      </c>
      <c r="AU156" s="73">
        <f t="shared" si="204"/>
        <v>1</v>
      </c>
      <c r="AW156" s="73" t="str">
        <f t="shared" si="174"/>
        <v/>
      </c>
      <c r="AX156" s="73">
        <f t="shared" si="205"/>
        <v>1</v>
      </c>
      <c r="AZ156" s="115">
        <f>IF(R156,R156+0,)</f>
        <v>0</v>
      </c>
      <c r="BA156" s="74" t="str">
        <f t="shared" si="175"/>
        <v/>
      </c>
      <c r="BC156" s="114">
        <f>IF(ISNUMBER(AZ156),VLOOKUP(AZ156,BA:BB,2,FALSE),"")</f>
        <v>1</v>
      </c>
      <c r="BD156" s="94"/>
      <c r="BE156" s="114" t="str">
        <f>T156</f>
        <v/>
      </c>
      <c r="BF156" s="73" t="str">
        <f t="shared" si="185"/>
        <v/>
      </c>
      <c r="BG156" s="73">
        <f t="shared" si="186"/>
        <v>1</v>
      </c>
      <c r="BH156" s="114" t="str">
        <f>IF(ISNUMBER(BE156),VLOOKUP(BE156,BF:BG,2,FALSE),"")</f>
        <v/>
      </c>
      <c r="BJ156" s="73" t="str">
        <f t="shared" si="187"/>
        <v/>
      </c>
      <c r="BK156" s="73">
        <f t="shared" si="188"/>
        <v>1</v>
      </c>
      <c r="BP156" s="114" t="str">
        <f>T156</f>
        <v/>
      </c>
      <c r="BQ156" s="114">
        <f>SUM(G156,G157,G158)</f>
        <v>0</v>
      </c>
      <c r="BR156" s="123">
        <f>SUM(M156,M157,M158)</f>
        <v>0</v>
      </c>
      <c r="BS156" s="123">
        <f>SUM(I156,I157,I158)</f>
        <v>0</v>
      </c>
      <c r="BT156" s="123" t="str">
        <f>Q156</f>
        <v/>
      </c>
      <c r="BU156" s="123" t="str">
        <f>O156</f>
        <v/>
      </c>
      <c r="BV156" s="123">
        <f>SUM(K156,K157,K158)</f>
        <v>0</v>
      </c>
      <c r="BW156" s="123" t="str">
        <f>S156</f>
        <v/>
      </c>
      <c r="BX156" s="126" t="str">
        <f>IF(ISNUMBER(T156),CONCATENATE(BP156+100,BQ156+100,BS156+100,BV156+100,BR156+100,BU156+100,BT156+100,BW156+100)+0,"")</f>
        <v/>
      </c>
      <c r="BY156" s="126" t="str">
        <f>IF(ISNUMBER(SMALL(BX:BX,ROW()-2)),SMALL(BX:BX,ROW()-2),"")</f>
        <v/>
      </c>
      <c r="BZ156" s="93" t="str">
        <f t="shared" si="189"/>
        <v/>
      </c>
      <c r="CA156" s="73">
        <f t="shared" si="190"/>
        <v>1</v>
      </c>
      <c r="CE156" s="72"/>
      <c r="CF156" s="72"/>
      <c r="CG156" s="72"/>
      <c r="CH156" s="84"/>
      <c r="CI156" s="84"/>
      <c r="CJ156" s="84"/>
      <c r="CK156" s="84"/>
      <c r="CL156" s="72" t="str">
        <f t="shared" si="191"/>
        <v xml:space="preserve"> </v>
      </c>
      <c r="CM156" s="72" t="str">
        <f t="shared" si="176"/>
        <v xml:space="preserve"> </v>
      </c>
      <c r="CN156" s="72" t="str">
        <f t="shared" si="177"/>
        <v xml:space="preserve"> </v>
      </c>
      <c r="CO156" s="72" t="str">
        <f t="shared" si="178"/>
        <v/>
      </c>
      <c r="CP156" s="72"/>
      <c r="CQ156" s="78" t="e">
        <f t="shared" si="192"/>
        <v>#VALUE!</v>
      </c>
      <c r="CR156" s="109" t="str">
        <f>VLOOKUP(P156,AT:AU,2,FALSE)</f>
        <v xml:space="preserve"> </v>
      </c>
      <c r="CS156" s="109" t="str">
        <f t="shared" ref="CS156" si="216">IF(ISNUMBER(N156),VLOOKUP(N156,AW:AX,2,FALSE),"")</f>
        <v/>
      </c>
      <c r="CT156" s="109" t="e">
        <f>CS156-1</f>
        <v>#VALUE!</v>
      </c>
      <c r="CU156" s="109" t="str">
        <f>IF(ISNUMBER(R156),BC156,"")</f>
        <v/>
      </c>
      <c r="CV156" s="79"/>
      <c r="CW156" s="79"/>
      <c r="CY156" s="132" t="str">
        <f>IF(ISNUMBER(N156),VLOOKUP(N156,DC:DD,2,FALSE),"")</f>
        <v/>
      </c>
      <c r="CZ156" s="95">
        <f t="shared" si="194"/>
        <v>0</v>
      </c>
      <c r="DA156" s="95">
        <f>IF(CZ156=0,,CZ156)</f>
        <v>0</v>
      </c>
      <c r="DC156" s="73">
        <f t="shared" si="195"/>
        <v>0</v>
      </c>
      <c r="DD156" s="73">
        <f t="shared" si="206"/>
        <v>0</v>
      </c>
    </row>
    <row r="157" spans="1:114" s="2" customFormat="1" ht="12" customHeight="1">
      <c r="A157" s="13"/>
      <c r="B157" s="13" t="str">
        <f t="shared" si="166"/>
        <v/>
      </c>
      <c r="C157" s="27" t="str">
        <f>CONCATENATE(B158,"B")</f>
        <v>52B</v>
      </c>
      <c r="D157" s="52"/>
      <c r="E157" s="127"/>
      <c r="F157" s="35"/>
      <c r="G157" s="8" t="str">
        <f t="shared" si="167"/>
        <v/>
      </c>
      <c r="H157" s="35"/>
      <c r="I157" s="8" t="str">
        <f t="shared" si="179"/>
        <v/>
      </c>
      <c r="J157" s="40"/>
      <c r="K157" s="49" t="str">
        <f t="shared" si="168"/>
        <v/>
      </c>
      <c r="L157" s="35"/>
      <c r="M157" s="29" t="str">
        <f t="shared" si="169"/>
        <v/>
      </c>
      <c r="N157" s="121"/>
      <c r="O157" s="117"/>
      <c r="P157" s="121"/>
      <c r="Q157" s="117"/>
      <c r="R157" s="121"/>
      <c r="S157" s="122"/>
      <c r="T157" s="117"/>
      <c r="U157" s="120"/>
      <c r="V157" s="19" t="str">
        <f t="shared" si="180"/>
        <v/>
      </c>
      <c r="W157" s="20" t="str">
        <f t="shared" si="208"/>
        <v/>
      </c>
      <c r="X157" s="60"/>
      <c r="Y157" s="60"/>
      <c r="Z157" s="71" t="str">
        <f t="shared" si="196"/>
        <v/>
      </c>
      <c r="AA157" s="71" t="str">
        <f t="shared" si="181"/>
        <v/>
      </c>
      <c r="AB157" s="92" t="str">
        <f t="shared" si="197"/>
        <v/>
      </c>
      <c r="AC157" s="92" t="str">
        <f t="shared" si="198"/>
        <v/>
      </c>
      <c r="AD157" s="93" t="str">
        <f t="shared" si="182"/>
        <v/>
      </c>
      <c r="AE157" s="96" t="str">
        <f t="shared" si="199"/>
        <v/>
      </c>
      <c r="AF157" s="72">
        <f t="shared" si="200"/>
        <v>1</v>
      </c>
      <c r="AG157" s="72"/>
      <c r="AH157" s="72"/>
      <c r="AI157" s="72" t="str">
        <f t="shared" si="170"/>
        <v/>
      </c>
      <c r="AJ157" s="72">
        <f t="shared" si="183"/>
        <v>1</v>
      </c>
      <c r="AK157" s="73" t="str">
        <f t="shared" si="184"/>
        <v/>
      </c>
      <c r="AL157" s="72">
        <f t="shared" si="201"/>
        <v>1</v>
      </c>
      <c r="AM157" s="72"/>
      <c r="AN157" s="72" t="str">
        <f t="shared" si="171"/>
        <v/>
      </c>
      <c r="AO157" s="72">
        <f t="shared" si="202"/>
        <v>1</v>
      </c>
      <c r="AP157" s="72"/>
      <c r="AQ157" s="72" t="str">
        <f t="shared" si="172"/>
        <v/>
      </c>
      <c r="AR157" s="72">
        <f t="shared" si="203"/>
        <v>0</v>
      </c>
      <c r="AS157" s="72"/>
      <c r="AT157" s="72" t="str">
        <f t="shared" si="173"/>
        <v/>
      </c>
      <c r="AU157" s="72">
        <f t="shared" si="204"/>
        <v>1</v>
      </c>
      <c r="AV157" s="72"/>
      <c r="AW157" s="72" t="str">
        <f t="shared" si="174"/>
        <v/>
      </c>
      <c r="AX157" s="72">
        <f t="shared" si="205"/>
        <v>1</v>
      </c>
      <c r="AY157" s="72"/>
      <c r="AZ157" s="115"/>
      <c r="BA157" s="97" t="str">
        <f t="shared" si="175"/>
        <v/>
      </c>
      <c r="BB157" s="72"/>
      <c r="BC157" s="114"/>
      <c r="BD157" s="98"/>
      <c r="BE157" s="114"/>
      <c r="BF157" s="72" t="str">
        <f t="shared" si="185"/>
        <v/>
      </c>
      <c r="BG157" s="72">
        <f t="shared" si="186"/>
        <v>1</v>
      </c>
      <c r="BH157" s="114"/>
      <c r="BI157" s="72"/>
      <c r="BJ157" s="72" t="str">
        <f t="shared" si="187"/>
        <v/>
      </c>
      <c r="BK157" s="72">
        <f t="shared" si="188"/>
        <v>1</v>
      </c>
      <c r="BL157" s="72"/>
      <c r="BM157" s="72"/>
      <c r="BN157" s="72"/>
      <c r="BO157" s="72"/>
      <c r="BP157" s="114"/>
      <c r="BQ157" s="114"/>
      <c r="BR157" s="114"/>
      <c r="BS157" s="114"/>
      <c r="BT157" s="114"/>
      <c r="BU157" s="114"/>
      <c r="BV157" s="114"/>
      <c r="BW157" s="114"/>
      <c r="BX157" s="126"/>
      <c r="BY157" s="126"/>
      <c r="BZ157" s="96" t="str">
        <f t="shared" si="189"/>
        <v/>
      </c>
      <c r="CA157" s="72">
        <f t="shared" si="190"/>
        <v>1</v>
      </c>
      <c r="CB157" s="72"/>
      <c r="CC157" s="72"/>
      <c r="CD157" s="72"/>
      <c r="CE157" s="72"/>
      <c r="CF157" s="72"/>
      <c r="CG157" s="72"/>
      <c r="CH157" s="84"/>
      <c r="CI157" s="84"/>
      <c r="CJ157" s="84"/>
      <c r="CK157" s="84"/>
      <c r="CL157" s="72" t="str">
        <f t="shared" si="191"/>
        <v xml:space="preserve"> </v>
      </c>
      <c r="CM157" s="72" t="str">
        <f t="shared" si="176"/>
        <v xml:space="preserve"> </v>
      </c>
      <c r="CN157" s="72" t="str">
        <f t="shared" si="177"/>
        <v xml:space="preserve"> </v>
      </c>
      <c r="CO157" s="72" t="str">
        <f t="shared" si="178"/>
        <v/>
      </c>
      <c r="CP157" s="72"/>
      <c r="CQ157" s="78" t="e">
        <f t="shared" si="192"/>
        <v>#VALUE!</v>
      </c>
      <c r="CR157" s="109"/>
      <c r="CS157" s="109"/>
      <c r="CT157" s="109"/>
      <c r="CU157" s="109"/>
      <c r="CV157" s="79"/>
      <c r="CW157" s="79"/>
      <c r="CX157" s="99"/>
      <c r="CY157" s="132"/>
      <c r="CZ157" s="100">
        <f t="shared" si="194"/>
        <v>0</v>
      </c>
      <c r="DA157" s="100">
        <f>IF(CZ157=0,CZ156,CZ157)</f>
        <v>0</v>
      </c>
      <c r="DB157" s="78"/>
      <c r="DC157" s="72">
        <f t="shared" si="195"/>
        <v>0</v>
      </c>
      <c r="DD157" s="72">
        <f t="shared" si="206"/>
        <v>0</v>
      </c>
      <c r="DE157" s="78"/>
      <c r="DF157" s="78"/>
      <c r="DG157" s="3"/>
      <c r="DH157" s="3"/>
      <c r="DI157" s="3"/>
      <c r="DJ157" s="3"/>
    </row>
    <row r="158" spans="1:114" s="2" customFormat="1" ht="12" customHeight="1">
      <c r="A158" s="13"/>
      <c r="B158" s="13">
        <f t="shared" si="166"/>
        <v>52</v>
      </c>
      <c r="C158" s="27" t="str">
        <f>CONCATENATE(B158,"C")</f>
        <v>52C</v>
      </c>
      <c r="D158" s="52"/>
      <c r="E158" s="127"/>
      <c r="F158" s="35"/>
      <c r="G158" s="8" t="str">
        <f t="shared" si="167"/>
        <v/>
      </c>
      <c r="H158" s="35"/>
      <c r="I158" s="8" t="str">
        <f t="shared" si="179"/>
        <v/>
      </c>
      <c r="J158" s="40"/>
      <c r="K158" s="49" t="str">
        <f t="shared" si="168"/>
        <v/>
      </c>
      <c r="L158" s="35"/>
      <c r="M158" s="29" t="str">
        <f t="shared" si="169"/>
        <v/>
      </c>
      <c r="N158" s="121"/>
      <c r="O158" s="117"/>
      <c r="P158" s="121"/>
      <c r="Q158" s="117"/>
      <c r="R158" s="121"/>
      <c r="S158" s="122"/>
      <c r="T158" s="117"/>
      <c r="U158" s="120"/>
      <c r="V158" s="19" t="str">
        <f t="shared" si="180"/>
        <v/>
      </c>
      <c r="W158" s="20" t="str">
        <f t="shared" si="208"/>
        <v/>
      </c>
      <c r="X158" s="60"/>
      <c r="Y158" s="60"/>
      <c r="Z158" s="71" t="str">
        <f t="shared" si="196"/>
        <v/>
      </c>
      <c r="AA158" s="71" t="str">
        <f t="shared" si="181"/>
        <v/>
      </c>
      <c r="AB158" s="92" t="str">
        <f t="shared" si="197"/>
        <v/>
      </c>
      <c r="AC158" s="92" t="str">
        <f t="shared" si="198"/>
        <v/>
      </c>
      <c r="AD158" s="93" t="str">
        <f t="shared" si="182"/>
        <v/>
      </c>
      <c r="AE158" s="96" t="str">
        <f t="shared" si="199"/>
        <v/>
      </c>
      <c r="AF158" s="72">
        <f t="shared" si="200"/>
        <v>1</v>
      </c>
      <c r="AG158" s="72"/>
      <c r="AH158" s="72"/>
      <c r="AI158" s="72" t="str">
        <f t="shared" si="170"/>
        <v/>
      </c>
      <c r="AJ158" s="72">
        <f t="shared" si="183"/>
        <v>1</v>
      </c>
      <c r="AK158" s="73" t="str">
        <f t="shared" si="184"/>
        <v/>
      </c>
      <c r="AL158" s="72">
        <f t="shared" si="201"/>
        <v>1</v>
      </c>
      <c r="AM158" s="72"/>
      <c r="AN158" s="72" t="str">
        <f t="shared" si="171"/>
        <v/>
      </c>
      <c r="AO158" s="72">
        <f t="shared" si="202"/>
        <v>1</v>
      </c>
      <c r="AP158" s="72"/>
      <c r="AQ158" s="72" t="str">
        <f t="shared" si="172"/>
        <v/>
      </c>
      <c r="AR158" s="72">
        <f t="shared" si="203"/>
        <v>0</v>
      </c>
      <c r="AS158" s="72"/>
      <c r="AT158" s="72" t="str">
        <f t="shared" si="173"/>
        <v/>
      </c>
      <c r="AU158" s="72">
        <f t="shared" si="204"/>
        <v>1</v>
      </c>
      <c r="AV158" s="72"/>
      <c r="AW158" s="72" t="str">
        <f t="shared" si="174"/>
        <v/>
      </c>
      <c r="AX158" s="72">
        <f t="shared" si="205"/>
        <v>1</v>
      </c>
      <c r="AY158" s="72"/>
      <c r="AZ158" s="115"/>
      <c r="BA158" s="97" t="str">
        <f t="shared" si="175"/>
        <v/>
      </c>
      <c r="BB158" s="72"/>
      <c r="BC158" s="114"/>
      <c r="BD158" s="98"/>
      <c r="BE158" s="114"/>
      <c r="BF158" s="72" t="str">
        <f t="shared" si="185"/>
        <v/>
      </c>
      <c r="BG158" s="72">
        <f t="shared" si="186"/>
        <v>1</v>
      </c>
      <c r="BH158" s="114"/>
      <c r="BI158" s="72"/>
      <c r="BJ158" s="72" t="str">
        <f t="shared" si="187"/>
        <v/>
      </c>
      <c r="BK158" s="72">
        <f t="shared" si="188"/>
        <v>1</v>
      </c>
      <c r="BL158" s="72"/>
      <c r="BM158" s="72"/>
      <c r="BN158" s="72"/>
      <c r="BO158" s="72"/>
      <c r="BP158" s="114"/>
      <c r="BQ158" s="114"/>
      <c r="BR158" s="114"/>
      <c r="BS158" s="114"/>
      <c r="BT158" s="114"/>
      <c r="BU158" s="114"/>
      <c r="BV158" s="114"/>
      <c r="BW158" s="114"/>
      <c r="BX158" s="126"/>
      <c r="BY158" s="126"/>
      <c r="BZ158" s="96" t="str">
        <f t="shared" si="189"/>
        <v/>
      </c>
      <c r="CA158" s="72">
        <f t="shared" si="190"/>
        <v>1</v>
      </c>
      <c r="CB158" s="72"/>
      <c r="CC158" s="72"/>
      <c r="CD158" s="72"/>
      <c r="CE158" s="72"/>
      <c r="CF158" s="72"/>
      <c r="CG158" s="72"/>
      <c r="CH158" s="84"/>
      <c r="CI158" s="84"/>
      <c r="CJ158" s="84"/>
      <c r="CK158" s="84"/>
      <c r="CL158" s="72" t="str">
        <f t="shared" si="191"/>
        <v xml:space="preserve"> </v>
      </c>
      <c r="CM158" s="72" t="str">
        <f t="shared" si="176"/>
        <v xml:space="preserve"> </v>
      </c>
      <c r="CN158" s="72" t="str">
        <f t="shared" si="177"/>
        <v xml:space="preserve"> </v>
      </c>
      <c r="CO158" s="72" t="str">
        <f t="shared" si="178"/>
        <v/>
      </c>
      <c r="CP158" s="72"/>
      <c r="CQ158" s="78" t="e">
        <f t="shared" si="192"/>
        <v>#VALUE!</v>
      </c>
      <c r="CR158" s="109"/>
      <c r="CS158" s="109"/>
      <c r="CT158" s="109"/>
      <c r="CU158" s="109"/>
      <c r="CV158" s="79"/>
      <c r="CW158" s="79"/>
      <c r="CX158" s="99"/>
      <c r="CY158" s="132"/>
      <c r="CZ158" s="100">
        <f t="shared" si="194"/>
        <v>0</v>
      </c>
      <c r="DA158" s="100">
        <f>IF(CZ158=0,CZ156,CZ158)</f>
        <v>0</v>
      </c>
      <c r="DB158" s="78"/>
      <c r="DC158" s="72">
        <f t="shared" si="195"/>
        <v>0</v>
      </c>
      <c r="DD158" s="72">
        <f t="shared" si="206"/>
        <v>0</v>
      </c>
      <c r="DE158" s="78"/>
      <c r="DF158" s="78"/>
      <c r="DG158" s="3"/>
      <c r="DH158" s="3"/>
      <c r="DI158" s="3"/>
      <c r="DJ158" s="3"/>
    </row>
    <row r="159" spans="1:114" s="2" customFormat="1" ht="12" customHeight="1">
      <c r="A159" s="13"/>
      <c r="B159" s="13" t="str">
        <f t="shared" si="166"/>
        <v/>
      </c>
      <c r="C159" s="27" t="str">
        <f>CONCATENATE(B161,"A")</f>
        <v>A</v>
      </c>
      <c r="D159" s="52"/>
      <c r="E159" s="131"/>
      <c r="F159" s="68"/>
      <c r="G159" s="8" t="str">
        <f t="shared" si="167"/>
        <v/>
      </c>
      <c r="H159" s="8"/>
      <c r="I159" s="8"/>
      <c r="J159" s="41"/>
      <c r="K159" s="49" t="str">
        <f t="shared" si="168"/>
        <v/>
      </c>
      <c r="L159" s="69"/>
      <c r="M159" s="8" t="str">
        <f>IF(ISNUMBER(L159),VLOOKUP(L159,AQ:AR,2,FALSE),"")</f>
        <v/>
      </c>
      <c r="N159" s="55"/>
      <c r="O159" s="57"/>
      <c r="P159" s="31"/>
      <c r="Q159" s="16"/>
      <c r="R159" s="31"/>
      <c r="S159" s="27"/>
      <c r="T159" s="7"/>
      <c r="U159" s="27"/>
      <c r="V159" s="27"/>
      <c r="W159" s="14"/>
      <c r="X159" s="60"/>
      <c r="Y159" s="60"/>
      <c r="Z159" s="71" t="str">
        <f t="shared" si="196"/>
        <v/>
      </c>
      <c r="AA159" s="71">
        <f t="shared" si="181"/>
        <v>0</v>
      </c>
      <c r="AB159" s="92" t="str">
        <f t="shared" si="197"/>
        <v/>
      </c>
      <c r="AC159" s="92" t="str">
        <f t="shared" si="198"/>
        <v/>
      </c>
      <c r="AD159" s="93" t="str">
        <f t="shared" si="182"/>
        <v/>
      </c>
      <c r="AE159" s="96" t="str">
        <f t="shared" si="199"/>
        <v/>
      </c>
      <c r="AF159" s="72">
        <f t="shared" si="200"/>
        <v>1</v>
      </c>
      <c r="AG159" s="72"/>
      <c r="AH159" s="72"/>
      <c r="AI159" s="72" t="str">
        <f t="shared" si="170"/>
        <v/>
      </c>
      <c r="AJ159" s="72">
        <f t="shared" si="183"/>
        <v>1</v>
      </c>
      <c r="AK159" s="73" t="str">
        <f t="shared" si="184"/>
        <v/>
      </c>
      <c r="AL159" s="72">
        <f t="shared" si="201"/>
        <v>1</v>
      </c>
      <c r="AM159" s="72"/>
      <c r="AN159" s="72" t="str">
        <f t="shared" si="171"/>
        <v/>
      </c>
      <c r="AO159" s="72">
        <f t="shared" si="202"/>
        <v>1</v>
      </c>
      <c r="AP159" s="72"/>
      <c r="AQ159" s="72" t="str">
        <f t="shared" si="172"/>
        <v/>
      </c>
      <c r="AR159" s="72">
        <f t="shared" si="203"/>
        <v>0</v>
      </c>
      <c r="AS159" s="72"/>
      <c r="AT159" s="72" t="str">
        <f t="shared" si="173"/>
        <v/>
      </c>
      <c r="AU159" s="72">
        <f t="shared" si="204"/>
        <v>1</v>
      </c>
      <c r="AV159" s="72"/>
      <c r="AW159" s="72"/>
      <c r="AX159" s="72">
        <f t="shared" si="205"/>
        <v>1</v>
      </c>
      <c r="AY159" s="72"/>
      <c r="AZ159" s="97"/>
      <c r="BA159" s="97"/>
      <c r="BB159" s="72"/>
      <c r="BC159" s="72"/>
      <c r="BD159" s="72"/>
      <c r="BE159" s="72"/>
      <c r="BF159" s="72" t="str">
        <f t="shared" si="185"/>
        <v/>
      </c>
      <c r="BG159" s="72">
        <f t="shared" si="186"/>
        <v>1</v>
      </c>
      <c r="BH159" s="72"/>
      <c r="BI159" s="72"/>
      <c r="BJ159" s="72" t="str">
        <f t="shared" si="187"/>
        <v/>
      </c>
      <c r="BK159" s="72"/>
      <c r="BL159" s="72"/>
      <c r="BM159" s="72"/>
      <c r="BN159" s="72"/>
      <c r="BO159" s="72"/>
      <c r="BP159" s="124"/>
      <c r="BQ159" s="124"/>
      <c r="BR159" s="125"/>
      <c r="BS159" s="101"/>
      <c r="BT159" s="125"/>
      <c r="BU159" s="125"/>
      <c r="BV159" s="125"/>
      <c r="BW159" s="125"/>
      <c r="BX159" s="102"/>
      <c r="BY159" s="96"/>
      <c r="BZ159" s="96"/>
      <c r="CA159" s="72"/>
      <c r="CB159" s="72"/>
      <c r="CC159" s="72"/>
      <c r="CD159" s="72"/>
      <c r="CE159" s="72"/>
      <c r="CF159" s="72"/>
      <c r="CG159" s="72"/>
      <c r="CH159" s="84"/>
      <c r="CI159" s="84"/>
      <c r="CJ159" s="84"/>
      <c r="CK159" s="84"/>
      <c r="CL159" s="72" t="str">
        <f t="shared" si="191"/>
        <v xml:space="preserve"> </v>
      </c>
      <c r="CM159" s="72" t="str">
        <f t="shared" si="176"/>
        <v xml:space="preserve"> </v>
      </c>
      <c r="CN159" s="72" t="str">
        <f t="shared" si="177"/>
        <v xml:space="preserve"> </v>
      </c>
      <c r="CO159" s="72" t="str">
        <f t="shared" si="178"/>
        <v/>
      </c>
      <c r="CP159" s="72"/>
      <c r="CQ159" s="78" t="e">
        <f t="shared" si="192"/>
        <v>#VALUE!</v>
      </c>
      <c r="CR159" s="103"/>
      <c r="CS159" s="78"/>
      <c r="CT159" s="78"/>
      <c r="CU159" s="78"/>
      <c r="CV159" s="79"/>
      <c r="CW159" s="79"/>
      <c r="CX159" s="99"/>
      <c r="CY159" s="104" t="str">
        <f>IF(ISNUMBER(N159),VLOOKUP(N159,#REF!,2,FALSE),"")</f>
        <v/>
      </c>
      <c r="CZ159" s="78"/>
      <c r="DA159" s="78"/>
      <c r="DB159" s="78"/>
      <c r="DC159" s="72" t="str">
        <f t="shared" si="195"/>
        <v/>
      </c>
      <c r="DD159" s="72">
        <f t="shared" si="206"/>
        <v>1</v>
      </c>
      <c r="DE159" s="78"/>
      <c r="DF159" s="78"/>
      <c r="DG159" s="3"/>
      <c r="DH159" s="3"/>
      <c r="DI159" s="3"/>
      <c r="DJ159" s="3"/>
    </row>
    <row r="160" spans="1:114" s="2" customFormat="1" ht="12" customHeight="1">
      <c r="A160" s="13"/>
      <c r="B160" s="13"/>
      <c r="C160" s="27" t="s">
        <v>3</v>
      </c>
      <c r="D160" s="52"/>
      <c r="E160" s="131"/>
      <c r="F160" s="44"/>
      <c r="G160" s="8"/>
      <c r="H160" s="8"/>
      <c r="I160" s="8"/>
      <c r="J160" s="41"/>
      <c r="K160" s="8"/>
      <c r="L160" s="36"/>
      <c r="M160" s="7"/>
      <c r="N160" s="55"/>
      <c r="O160" s="57"/>
      <c r="P160" s="31"/>
      <c r="Q160" s="28"/>
      <c r="R160" s="31"/>
      <c r="S160" s="13"/>
      <c r="T160" s="16"/>
      <c r="U160" s="14"/>
      <c r="V160" s="13"/>
      <c r="W160" s="14"/>
      <c r="X160" s="60"/>
      <c r="Y160" s="60"/>
      <c r="Z160" s="71"/>
      <c r="AA160" s="71"/>
      <c r="AB160" s="9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72"/>
      <c r="AY160" s="72"/>
      <c r="AZ160" s="97"/>
      <c r="BA160" s="97"/>
      <c r="BB160" s="72"/>
      <c r="BC160" s="72"/>
      <c r="BD160" s="72"/>
      <c r="BE160" s="72"/>
      <c r="BF160" s="72" t="str">
        <f t="shared" si="185"/>
        <v/>
      </c>
      <c r="BG160" s="72"/>
      <c r="BH160" s="72"/>
      <c r="BI160" s="72"/>
      <c r="BJ160" s="72"/>
      <c r="BK160" s="72"/>
      <c r="BL160" s="72"/>
      <c r="BM160" s="72"/>
      <c r="BN160" s="72"/>
      <c r="BO160" s="72"/>
      <c r="BP160" s="124"/>
      <c r="BQ160" s="124"/>
      <c r="BR160" s="124"/>
      <c r="BS160" s="98"/>
      <c r="BT160" s="124"/>
      <c r="BU160" s="124"/>
      <c r="BV160" s="124"/>
      <c r="BW160" s="124"/>
      <c r="BX160" s="102"/>
      <c r="BY160" s="96"/>
      <c r="BZ160" s="96"/>
      <c r="CA160" s="72"/>
      <c r="CB160" s="72"/>
      <c r="CC160" s="72"/>
      <c r="CD160" s="72"/>
      <c r="CE160" s="72"/>
      <c r="CF160" s="72"/>
      <c r="CG160" s="72"/>
      <c r="CH160" s="72"/>
      <c r="CI160" s="72"/>
      <c r="CJ160" s="72"/>
      <c r="CK160" s="72"/>
      <c r="CL160" s="72"/>
      <c r="CM160" s="72"/>
      <c r="CN160" s="72"/>
      <c r="CO160" s="72"/>
      <c r="CP160" s="72"/>
      <c r="CQ160" s="78"/>
      <c r="CR160" s="78"/>
      <c r="CS160" s="78"/>
      <c r="CT160" s="78"/>
      <c r="CU160" s="78"/>
      <c r="CV160" s="79"/>
      <c r="CW160" s="79"/>
      <c r="CX160" s="99"/>
      <c r="CY160" s="104"/>
      <c r="CZ160" s="78"/>
      <c r="DA160" s="78"/>
      <c r="DB160" s="78"/>
      <c r="DC160" s="72"/>
      <c r="DD160" s="72"/>
      <c r="DE160" s="78"/>
      <c r="DF160" s="78"/>
      <c r="DG160" s="3"/>
      <c r="DH160" s="3"/>
      <c r="DI160" s="3"/>
      <c r="DJ160" s="3"/>
    </row>
    <row r="161" spans="1:114" s="2" customFormat="1" ht="12" customHeight="1">
      <c r="A161" s="13"/>
      <c r="B161" s="13"/>
      <c r="C161" s="27"/>
      <c r="D161" s="52"/>
      <c r="E161" s="131"/>
      <c r="F161" s="44"/>
      <c r="G161" s="8"/>
      <c r="H161" s="8"/>
      <c r="I161" s="8"/>
      <c r="J161" s="41"/>
      <c r="K161" s="8"/>
      <c r="L161" s="36"/>
      <c r="M161" s="7"/>
      <c r="N161" s="55"/>
      <c r="O161" s="57"/>
      <c r="P161" s="31"/>
      <c r="Q161" s="28"/>
      <c r="R161" s="31"/>
      <c r="S161" s="13"/>
      <c r="T161" s="16"/>
      <c r="U161" s="14"/>
      <c r="V161" s="13"/>
      <c r="W161" s="14"/>
      <c r="X161" s="60"/>
      <c r="Y161" s="60"/>
      <c r="Z161" s="71"/>
      <c r="AA161" s="71"/>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c r="AX161" s="72"/>
      <c r="AY161" s="72"/>
      <c r="AZ161" s="97"/>
      <c r="BA161" s="97"/>
      <c r="BB161" s="72"/>
      <c r="BC161" s="72"/>
      <c r="BD161" s="72"/>
      <c r="BE161" s="72"/>
      <c r="BF161" s="72"/>
      <c r="BG161" s="72"/>
      <c r="BH161" s="72"/>
      <c r="BI161" s="72"/>
      <c r="BJ161" s="72"/>
      <c r="BK161" s="72"/>
      <c r="BL161" s="72"/>
      <c r="BM161" s="72"/>
      <c r="BN161" s="72"/>
      <c r="BO161" s="72"/>
      <c r="BP161" s="124"/>
      <c r="BQ161" s="124"/>
      <c r="BR161" s="124"/>
      <c r="BS161" s="98"/>
      <c r="BT161" s="124"/>
      <c r="BU161" s="124"/>
      <c r="BV161" s="124"/>
      <c r="BW161" s="124"/>
      <c r="BX161" s="102"/>
      <c r="BY161" s="96"/>
      <c r="BZ161" s="96"/>
      <c r="CA161" s="72"/>
      <c r="CB161" s="72"/>
      <c r="CC161" s="72"/>
      <c r="CD161" s="72"/>
      <c r="CE161" s="72"/>
      <c r="CF161" s="72"/>
      <c r="CG161" s="72"/>
      <c r="CH161" s="72"/>
      <c r="CI161" s="72"/>
      <c r="CJ161" s="72"/>
      <c r="CK161" s="72"/>
      <c r="CL161" s="72"/>
      <c r="CM161" s="72"/>
      <c r="CN161" s="72"/>
      <c r="CO161" s="72"/>
      <c r="CP161" s="72"/>
      <c r="CQ161" s="78"/>
      <c r="CR161" s="78"/>
      <c r="CS161" s="78"/>
      <c r="CT161" s="78"/>
      <c r="CU161" s="78"/>
      <c r="CV161" s="79"/>
      <c r="CW161" s="79"/>
      <c r="CX161" s="99"/>
      <c r="CY161" s="104"/>
      <c r="CZ161" s="78"/>
      <c r="DA161" s="78"/>
      <c r="DB161" s="78"/>
      <c r="DC161" s="72"/>
      <c r="DD161" s="72"/>
      <c r="DE161" s="78"/>
      <c r="DF161" s="78"/>
      <c r="DG161" s="3"/>
      <c r="DH161" s="3"/>
      <c r="DI161" s="3"/>
      <c r="DJ161" s="3"/>
    </row>
    <row r="162" spans="1:114" ht="12" customHeight="1">
      <c r="A162" s="15"/>
      <c r="B162" s="13"/>
      <c r="C162" s="27"/>
      <c r="D162" s="52"/>
      <c r="E162" s="131"/>
      <c r="F162" s="44"/>
      <c r="G162" s="8"/>
      <c r="H162" s="8"/>
      <c r="I162" s="8"/>
      <c r="J162" s="41"/>
      <c r="K162" s="8"/>
      <c r="L162" s="36"/>
      <c r="M162" s="7"/>
      <c r="N162" s="55"/>
      <c r="O162" s="28"/>
      <c r="P162" s="31"/>
      <c r="Q162" s="28"/>
      <c r="R162" s="31"/>
      <c r="S162" s="13"/>
      <c r="T162" s="16"/>
      <c r="U162" s="14"/>
      <c r="V162" s="13"/>
      <c r="W162" s="14"/>
      <c r="X162" s="60"/>
      <c r="Y162" s="60"/>
      <c r="Z162" s="71"/>
      <c r="AA162" s="71"/>
      <c r="AB162" s="73"/>
      <c r="BP162" s="114"/>
      <c r="BQ162" s="114"/>
      <c r="BR162" s="114"/>
      <c r="BS162" s="94"/>
      <c r="BT162" s="114"/>
      <c r="BU162" s="114"/>
      <c r="BV162" s="114"/>
      <c r="BW162" s="114"/>
      <c r="CE162" s="72"/>
      <c r="CF162" s="72"/>
      <c r="CG162" s="72"/>
      <c r="CH162" s="72"/>
      <c r="CI162" s="72"/>
      <c r="CJ162" s="72"/>
      <c r="CK162" s="72"/>
      <c r="CL162" s="72"/>
      <c r="CM162" s="72"/>
      <c r="CN162" s="72"/>
      <c r="CO162" s="72"/>
      <c r="CP162" s="72"/>
      <c r="CQ162" s="78"/>
      <c r="CR162" s="78"/>
      <c r="CS162" s="78"/>
      <c r="CT162" s="78"/>
      <c r="CU162" s="78"/>
      <c r="CV162" s="79"/>
      <c r="CW162" s="79"/>
      <c r="CY162" s="104"/>
    </row>
    <row r="163" spans="1:114" ht="12" customHeight="1">
      <c r="A163" s="15"/>
      <c r="B163" s="13"/>
      <c r="C163" s="27"/>
      <c r="D163" s="52"/>
      <c r="E163" s="131"/>
      <c r="F163" s="44"/>
      <c r="G163" s="8"/>
      <c r="H163" s="8"/>
      <c r="I163" s="8"/>
      <c r="J163" s="41"/>
      <c r="K163" s="8"/>
      <c r="L163" s="36"/>
      <c r="M163" s="7"/>
      <c r="N163" s="55"/>
      <c r="O163" s="28"/>
      <c r="P163" s="31"/>
      <c r="Q163" s="28"/>
      <c r="R163" s="31"/>
      <c r="S163" s="13"/>
      <c r="T163" s="16"/>
      <c r="U163" s="14"/>
      <c r="V163" s="13"/>
      <c r="W163" s="14"/>
      <c r="X163" s="60"/>
      <c r="Y163" s="60"/>
      <c r="Z163" s="71"/>
      <c r="AA163" s="71"/>
      <c r="BP163" s="114"/>
      <c r="BQ163" s="114"/>
      <c r="BR163" s="114"/>
      <c r="BS163" s="94"/>
      <c r="BT163" s="114"/>
      <c r="BU163" s="114"/>
      <c r="BV163" s="114"/>
      <c r="BW163" s="114"/>
      <c r="CE163" s="72"/>
      <c r="CF163" s="72"/>
      <c r="CG163" s="72"/>
      <c r="CH163" s="72"/>
      <c r="CI163" s="72"/>
      <c r="CJ163" s="72"/>
      <c r="CK163" s="72"/>
      <c r="CL163" s="72"/>
      <c r="CM163" s="72"/>
      <c r="CN163" s="72"/>
      <c r="CO163" s="72"/>
      <c r="CP163" s="72"/>
      <c r="CQ163" s="78"/>
      <c r="CR163" s="78"/>
      <c r="CS163" s="78"/>
      <c r="CT163" s="78"/>
      <c r="CU163" s="78"/>
      <c r="CV163" s="79"/>
      <c r="CW163" s="79"/>
      <c r="CY163" s="104"/>
    </row>
    <row r="164" spans="1:114" ht="12" customHeight="1">
      <c r="A164" s="15"/>
      <c r="B164" s="13"/>
      <c r="C164" s="27"/>
      <c r="D164" s="52"/>
      <c r="E164" s="131"/>
      <c r="F164" s="44"/>
      <c r="G164" s="8"/>
      <c r="H164" s="8"/>
      <c r="I164" s="8"/>
      <c r="J164" s="41"/>
      <c r="K164" s="8"/>
      <c r="L164" s="36"/>
      <c r="M164" s="7"/>
      <c r="N164" s="55"/>
      <c r="O164" s="28"/>
      <c r="P164" s="31"/>
      <c r="Q164" s="28"/>
      <c r="R164" s="31"/>
      <c r="S164" s="13"/>
      <c r="T164" s="16"/>
      <c r="U164" s="14"/>
      <c r="V164" s="13"/>
      <c r="W164" s="14"/>
      <c r="X164" s="60"/>
      <c r="Y164" s="60"/>
      <c r="Z164" s="71"/>
      <c r="AA164" s="71"/>
      <c r="BP164" s="114"/>
      <c r="BQ164" s="114"/>
      <c r="BR164" s="114"/>
      <c r="BS164" s="94"/>
      <c r="BT164" s="114"/>
      <c r="BU164" s="114"/>
      <c r="BV164" s="114"/>
      <c r="BW164" s="114"/>
      <c r="CE164" s="72"/>
      <c r="CF164" s="72"/>
      <c r="CG164" s="72"/>
      <c r="CH164" s="72"/>
      <c r="CI164" s="72"/>
      <c r="CJ164" s="72"/>
      <c r="CK164" s="72"/>
      <c r="CL164" s="72"/>
      <c r="CM164" s="72"/>
      <c r="CN164" s="72"/>
      <c r="CO164" s="72"/>
      <c r="CP164" s="72"/>
      <c r="CQ164" s="78"/>
      <c r="CR164" s="78"/>
      <c r="CS164" s="78"/>
      <c r="CT164" s="78"/>
      <c r="CU164" s="78"/>
      <c r="CV164" s="79"/>
      <c r="CW164" s="79"/>
      <c r="CY164" s="104"/>
    </row>
    <row r="165" spans="1:114" ht="12" customHeight="1">
      <c r="A165" s="15"/>
      <c r="B165" s="13"/>
      <c r="C165" s="27"/>
      <c r="D165" s="52"/>
      <c r="E165" s="52"/>
      <c r="F165" s="44"/>
      <c r="G165" s="8"/>
      <c r="H165" s="8"/>
      <c r="I165" s="8"/>
      <c r="J165" s="41"/>
      <c r="K165" s="8"/>
      <c r="L165" s="36"/>
      <c r="M165" s="7"/>
      <c r="N165" s="55"/>
      <c r="O165" s="28"/>
      <c r="P165" s="31"/>
      <c r="Q165" s="28"/>
      <c r="R165" s="31"/>
      <c r="S165" s="13"/>
      <c r="T165" s="16"/>
      <c r="U165" s="14"/>
      <c r="V165" s="13"/>
      <c r="W165" s="14"/>
      <c r="X165" s="60"/>
      <c r="Y165" s="60"/>
      <c r="Z165" s="71"/>
      <c r="AA165" s="71"/>
      <c r="BP165" s="114"/>
      <c r="BQ165" s="114"/>
      <c r="BR165" s="114"/>
      <c r="BS165" s="94"/>
      <c r="BT165" s="114"/>
      <c r="BU165" s="114"/>
      <c r="BV165" s="114"/>
      <c r="BW165" s="114"/>
      <c r="CE165" s="72"/>
      <c r="CF165" s="72"/>
      <c r="CG165" s="72"/>
      <c r="CH165" s="72"/>
      <c r="CI165" s="72"/>
      <c r="CJ165" s="72"/>
      <c r="CK165" s="72"/>
      <c r="CL165" s="72"/>
      <c r="CM165" s="72"/>
      <c r="CN165" s="72"/>
      <c r="CO165" s="72"/>
      <c r="CP165" s="72"/>
      <c r="CQ165" s="78"/>
      <c r="CR165" s="78"/>
      <c r="CS165" s="78"/>
      <c r="CT165" s="78"/>
      <c r="CU165" s="78"/>
      <c r="CV165" s="79"/>
      <c r="CW165" s="79"/>
      <c r="CY165" s="104"/>
    </row>
    <row r="166" spans="1:114" ht="12" customHeight="1">
      <c r="A166" s="15"/>
      <c r="B166" s="13"/>
      <c r="C166" s="27"/>
      <c r="D166" s="52"/>
      <c r="E166" s="52"/>
      <c r="F166" s="44"/>
      <c r="G166" s="8"/>
      <c r="H166" s="8"/>
      <c r="I166" s="8"/>
      <c r="J166" s="41"/>
      <c r="K166" s="8"/>
      <c r="L166" s="36"/>
      <c r="M166" s="7"/>
      <c r="N166" s="55"/>
      <c r="O166" s="28"/>
      <c r="P166" s="31"/>
      <c r="Q166" s="28"/>
      <c r="R166" s="31"/>
      <c r="S166" s="13"/>
      <c r="T166" s="16"/>
      <c r="U166" s="14"/>
      <c r="V166" s="13"/>
      <c r="W166" s="14"/>
      <c r="X166" s="60"/>
      <c r="Y166" s="60"/>
      <c r="Z166" s="71"/>
      <c r="AA166" s="71"/>
      <c r="BP166" s="114"/>
      <c r="BQ166" s="114"/>
      <c r="BR166" s="114"/>
      <c r="BS166" s="94"/>
      <c r="BT166" s="114"/>
      <c r="BU166" s="114"/>
      <c r="BV166" s="114"/>
      <c r="BW166" s="114"/>
      <c r="CE166" s="72"/>
      <c r="CF166" s="72"/>
      <c r="CG166" s="72"/>
      <c r="CH166" s="72"/>
      <c r="CI166" s="72"/>
      <c r="CJ166" s="72"/>
      <c r="CK166" s="72"/>
      <c r="CL166" s="72"/>
      <c r="CM166" s="72"/>
      <c r="CN166" s="72"/>
      <c r="CO166" s="72"/>
      <c r="CP166" s="72"/>
      <c r="CQ166" s="78"/>
      <c r="CR166" s="78"/>
      <c r="CS166" s="78"/>
      <c r="CT166" s="78"/>
      <c r="CU166" s="78"/>
      <c r="CV166" s="79"/>
      <c r="CW166" s="79"/>
      <c r="CY166" s="104"/>
    </row>
    <row r="167" spans="1:114" ht="12" customHeight="1">
      <c r="A167" s="15"/>
      <c r="B167" s="13"/>
      <c r="C167" s="27"/>
      <c r="D167" s="52"/>
      <c r="E167" s="52"/>
      <c r="F167" s="44"/>
      <c r="G167" s="8"/>
      <c r="H167" s="8"/>
      <c r="I167" s="8"/>
      <c r="J167" s="41"/>
      <c r="K167" s="8"/>
      <c r="L167" s="36"/>
      <c r="M167" s="7"/>
      <c r="N167" s="55"/>
      <c r="O167" s="28"/>
      <c r="P167" s="31"/>
      <c r="Q167" s="28"/>
      <c r="R167" s="31"/>
      <c r="S167" s="13"/>
      <c r="T167" s="16"/>
      <c r="U167" s="14"/>
      <c r="V167" s="13"/>
      <c r="W167" s="14"/>
      <c r="X167" s="60"/>
      <c r="Y167" s="60"/>
      <c r="Z167" s="71"/>
      <c r="AA167" s="71"/>
      <c r="BP167" s="114"/>
      <c r="BQ167" s="114"/>
      <c r="BR167" s="114"/>
      <c r="BS167" s="94"/>
      <c r="BT167" s="114"/>
      <c r="BU167" s="114"/>
      <c r="BV167" s="114"/>
      <c r="BW167" s="114"/>
      <c r="CE167" s="72"/>
      <c r="CF167" s="72"/>
      <c r="CG167" s="72"/>
      <c r="CH167" s="72"/>
      <c r="CI167" s="72"/>
      <c r="CJ167" s="72"/>
      <c r="CK167" s="72"/>
      <c r="CL167" s="72"/>
      <c r="CM167" s="72"/>
      <c r="CN167" s="72"/>
      <c r="CO167" s="72"/>
      <c r="CP167" s="72"/>
      <c r="CQ167" s="78"/>
      <c r="CR167" s="78"/>
      <c r="CS167" s="78"/>
      <c r="CT167" s="78"/>
      <c r="CU167" s="78"/>
      <c r="CV167" s="79"/>
      <c r="CW167" s="79"/>
      <c r="CY167" s="104"/>
    </row>
    <row r="168" spans="1:114" ht="12" customHeight="1">
      <c r="A168" s="15"/>
      <c r="B168" s="13"/>
      <c r="C168" s="27"/>
      <c r="D168" s="52"/>
      <c r="E168" s="52"/>
      <c r="F168" s="44"/>
      <c r="G168" s="8"/>
      <c r="H168" s="8"/>
      <c r="I168" s="8"/>
      <c r="J168" s="41"/>
      <c r="K168" s="8"/>
      <c r="L168" s="36"/>
      <c r="M168" s="7"/>
      <c r="N168" s="55"/>
      <c r="O168" s="28"/>
      <c r="P168" s="31"/>
      <c r="Q168" s="28"/>
      <c r="R168" s="31"/>
      <c r="S168" s="13"/>
      <c r="T168" s="16"/>
      <c r="U168" s="14"/>
      <c r="V168" s="13"/>
      <c r="W168" s="14"/>
      <c r="X168" s="60"/>
      <c r="Y168" s="60"/>
      <c r="Z168" s="71"/>
      <c r="AA168" s="71"/>
      <c r="BP168" s="114"/>
      <c r="BQ168" s="114"/>
      <c r="BR168" s="114"/>
      <c r="BS168" s="94"/>
      <c r="BT168" s="114"/>
      <c r="BU168" s="114"/>
      <c r="BV168" s="114"/>
      <c r="BW168" s="114"/>
      <c r="CE168" s="72"/>
      <c r="CF168" s="72"/>
      <c r="CG168" s="72"/>
      <c r="CH168" s="72"/>
      <c r="CI168" s="72"/>
      <c r="CJ168" s="72"/>
      <c r="CK168" s="72"/>
      <c r="CL168" s="72"/>
      <c r="CM168" s="72"/>
      <c r="CN168" s="72"/>
      <c r="CO168" s="72"/>
      <c r="CP168" s="72"/>
      <c r="CQ168" s="78"/>
      <c r="CR168" s="78"/>
      <c r="CS168" s="78"/>
      <c r="CT168" s="78"/>
      <c r="CU168" s="78"/>
      <c r="CV168" s="79"/>
      <c r="CW168" s="79"/>
      <c r="CY168" s="104"/>
    </row>
    <row r="169" spans="1:114" ht="12" customHeight="1">
      <c r="A169" s="15"/>
      <c r="B169" s="13"/>
      <c r="C169" s="27"/>
      <c r="D169" s="52"/>
      <c r="E169" s="52"/>
      <c r="F169" s="44"/>
      <c r="G169" s="8"/>
      <c r="H169" s="8"/>
      <c r="I169" s="8"/>
      <c r="J169" s="41"/>
      <c r="K169" s="8"/>
      <c r="L169" s="36"/>
      <c r="M169" s="7"/>
      <c r="N169" s="55"/>
      <c r="O169" s="28"/>
      <c r="P169" s="31"/>
      <c r="Q169" s="28"/>
      <c r="R169" s="31"/>
      <c r="S169" s="13"/>
      <c r="T169" s="16"/>
      <c r="U169" s="14"/>
      <c r="V169" s="13"/>
      <c r="W169" s="14"/>
      <c r="X169" s="60"/>
      <c r="Y169" s="60"/>
      <c r="Z169" s="71"/>
      <c r="AA169" s="71"/>
      <c r="BP169" s="114"/>
      <c r="BQ169" s="114"/>
      <c r="BR169" s="114"/>
      <c r="BS169" s="94"/>
      <c r="BT169" s="114"/>
      <c r="BU169" s="114"/>
      <c r="BV169" s="114"/>
      <c r="BW169" s="114"/>
      <c r="CE169" s="72"/>
      <c r="CF169" s="72"/>
      <c r="CG169" s="72"/>
      <c r="CH169" s="72"/>
      <c r="CI169" s="72"/>
      <c r="CJ169" s="72"/>
      <c r="CK169" s="72"/>
      <c r="CL169" s="72"/>
      <c r="CM169" s="72"/>
      <c r="CN169" s="72"/>
      <c r="CO169" s="72"/>
      <c r="CP169" s="72"/>
      <c r="CQ169" s="78"/>
      <c r="CR169" s="78"/>
      <c r="CS169" s="78"/>
      <c r="CT169" s="78"/>
      <c r="CU169" s="78"/>
      <c r="CV169" s="79"/>
      <c r="CW169" s="79"/>
      <c r="CY169" s="104"/>
    </row>
    <row r="170" spans="1:114" ht="12" customHeight="1">
      <c r="A170" s="15"/>
      <c r="B170" s="13"/>
      <c r="C170" s="27"/>
      <c r="D170" s="52"/>
      <c r="E170" s="52"/>
      <c r="F170" s="44"/>
      <c r="G170" s="8"/>
      <c r="H170" s="8"/>
      <c r="I170" s="8"/>
      <c r="J170" s="41"/>
      <c r="K170" s="8"/>
      <c r="L170" s="36"/>
      <c r="M170" s="7"/>
      <c r="N170" s="55"/>
      <c r="O170" s="28"/>
      <c r="P170" s="31"/>
      <c r="Q170" s="28"/>
      <c r="R170" s="31"/>
      <c r="S170" s="13"/>
      <c r="T170" s="16"/>
      <c r="U170" s="14"/>
      <c r="V170" s="13"/>
      <c r="W170" s="14"/>
      <c r="X170" s="60"/>
      <c r="Y170" s="60"/>
      <c r="Z170" s="71"/>
      <c r="AA170" s="71"/>
      <c r="BP170" s="114"/>
      <c r="BQ170" s="114"/>
      <c r="BR170" s="114"/>
      <c r="BS170" s="94"/>
      <c r="BT170" s="114"/>
      <c r="BU170" s="114"/>
      <c r="BV170" s="114"/>
      <c r="BW170" s="114"/>
      <c r="CE170" s="72"/>
      <c r="CF170" s="72"/>
      <c r="CG170" s="72"/>
      <c r="CH170" s="72"/>
      <c r="CI170" s="72"/>
      <c r="CJ170" s="72"/>
      <c r="CK170" s="72"/>
      <c r="CL170" s="72"/>
      <c r="CM170" s="72"/>
      <c r="CN170" s="72"/>
      <c r="CO170" s="72"/>
      <c r="CP170" s="72"/>
      <c r="CQ170" s="78"/>
      <c r="CR170" s="78"/>
      <c r="CS170" s="78"/>
      <c r="CT170" s="78"/>
      <c r="CU170" s="78"/>
      <c r="CV170" s="79"/>
      <c r="CW170" s="79"/>
      <c r="CY170" s="104"/>
    </row>
    <row r="171" spans="1:114" ht="12" customHeight="1">
      <c r="A171" s="15"/>
      <c r="B171" s="13"/>
      <c r="C171" s="27"/>
      <c r="D171" s="52"/>
      <c r="E171" s="52"/>
      <c r="F171" s="44"/>
      <c r="G171" s="8"/>
      <c r="H171" s="8"/>
      <c r="I171" s="8"/>
      <c r="J171" s="41"/>
      <c r="K171" s="8"/>
      <c r="L171" s="36"/>
      <c r="M171" s="7"/>
      <c r="N171" s="55"/>
      <c r="O171" s="28"/>
      <c r="P171" s="31"/>
      <c r="Q171" s="28"/>
      <c r="R171" s="31"/>
      <c r="S171" s="13"/>
      <c r="T171" s="16"/>
      <c r="U171" s="14"/>
      <c r="V171" s="13"/>
      <c r="W171" s="14"/>
      <c r="X171" s="60"/>
      <c r="Y171" s="60"/>
      <c r="Z171" s="71"/>
      <c r="AA171" s="71"/>
      <c r="BP171" s="114"/>
      <c r="BQ171" s="114"/>
      <c r="BR171" s="114"/>
      <c r="BS171" s="94"/>
      <c r="BT171" s="114"/>
      <c r="BU171" s="114"/>
      <c r="BV171" s="114"/>
      <c r="BW171" s="114"/>
      <c r="CE171" s="72"/>
      <c r="CF171" s="72"/>
      <c r="CG171" s="72"/>
      <c r="CH171" s="72"/>
      <c r="CI171" s="72"/>
      <c r="CJ171" s="72"/>
      <c r="CK171" s="72"/>
      <c r="CL171" s="72"/>
      <c r="CM171" s="72"/>
      <c r="CN171" s="72"/>
      <c r="CO171" s="72"/>
      <c r="CP171" s="72"/>
      <c r="CQ171" s="78"/>
      <c r="CR171" s="78"/>
      <c r="CS171" s="78"/>
      <c r="CT171" s="78"/>
      <c r="CU171" s="78"/>
      <c r="CV171" s="79"/>
      <c r="CW171" s="79"/>
      <c r="CY171" s="104"/>
    </row>
    <row r="172" spans="1:114" ht="12" customHeight="1">
      <c r="A172" s="15"/>
      <c r="B172" s="13"/>
      <c r="C172" s="27"/>
      <c r="D172" s="52"/>
      <c r="E172" s="52"/>
      <c r="F172" s="44"/>
      <c r="G172" s="8"/>
      <c r="H172" s="8"/>
      <c r="I172" s="8"/>
      <c r="J172" s="41"/>
      <c r="K172" s="8"/>
      <c r="L172" s="36"/>
      <c r="M172" s="7"/>
      <c r="N172" s="55"/>
      <c r="O172" s="28"/>
      <c r="P172" s="31"/>
      <c r="Q172" s="28"/>
      <c r="R172" s="31"/>
      <c r="S172" s="13"/>
      <c r="T172" s="16"/>
      <c r="U172" s="14"/>
      <c r="V172" s="13"/>
      <c r="W172" s="14"/>
      <c r="X172" s="60"/>
      <c r="Y172" s="60"/>
      <c r="Z172" s="71"/>
      <c r="AA172" s="71"/>
      <c r="BP172" s="114"/>
      <c r="BQ172" s="114"/>
      <c r="BR172" s="114"/>
      <c r="BS172" s="94"/>
      <c r="BT172" s="114"/>
      <c r="BU172" s="114"/>
      <c r="BV172" s="114"/>
      <c r="BW172" s="114"/>
      <c r="CE172" s="72"/>
      <c r="CF172" s="72"/>
      <c r="CG172" s="72"/>
      <c r="CH172" s="72"/>
      <c r="CI172" s="72"/>
      <c r="CJ172" s="72"/>
      <c r="CK172" s="72"/>
      <c r="CL172" s="72"/>
      <c r="CM172" s="72"/>
      <c r="CN172" s="72"/>
      <c r="CO172" s="72"/>
      <c r="CP172" s="72"/>
      <c r="CQ172" s="78"/>
      <c r="CR172" s="78"/>
      <c r="CS172" s="78"/>
      <c r="CT172" s="78"/>
      <c r="CU172" s="78"/>
      <c r="CV172" s="79"/>
      <c r="CW172" s="79"/>
      <c r="CY172" s="104"/>
    </row>
    <row r="173" spans="1:114" ht="12" customHeight="1">
      <c r="A173" s="15"/>
      <c r="B173" s="13"/>
      <c r="C173" s="27"/>
      <c r="D173" s="52"/>
      <c r="E173" s="52"/>
      <c r="F173" s="44"/>
      <c r="G173" s="8"/>
      <c r="H173" s="8"/>
      <c r="I173" s="8"/>
      <c r="J173" s="41"/>
      <c r="K173" s="8"/>
      <c r="L173" s="36"/>
      <c r="M173" s="7"/>
      <c r="N173" s="55"/>
      <c r="O173" s="28"/>
      <c r="P173" s="31"/>
      <c r="Q173" s="28"/>
      <c r="R173" s="31"/>
      <c r="S173" s="13"/>
      <c r="T173" s="16"/>
      <c r="U173" s="14"/>
      <c r="V173" s="13"/>
      <c r="W173" s="14"/>
      <c r="X173" s="60"/>
      <c r="Y173" s="60"/>
      <c r="Z173" s="71"/>
      <c r="AA173" s="71"/>
      <c r="BP173" s="114"/>
      <c r="BQ173" s="114"/>
      <c r="BR173" s="114"/>
      <c r="BS173" s="94"/>
      <c r="BT173" s="114"/>
      <c r="BU173" s="114"/>
      <c r="BV173" s="114"/>
      <c r="BW173" s="114"/>
      <c r="CE173" s="72"/>
      <c r="CF173" s="72"/>
      <c r="CG173" s="72"/>
      <c r="CH173" s="72"/>
      <c r="CI173" s="72"/>
      <c r="CJ173" s="72"/>
      <c r="CK173" s="72"/>
      <c r="CL173" s="72"/>
      <c r="CM173" s="72"/>
      <c r="CN173" s="72"/>
      <c r="CO173" s="72"/>
      <c r="CP173" s="72"/>
      <c r="CQ173" s="78"/>
      <c r="CR173" s="78"/>
      <c r="CS173" s="78"/>
      <c r="CT173" s="78"/>
      <c r="CU173" s="78"/>
      <c r="CV173" s="79"/>
      <c r="CW173" s="79"/>
      <c r="CY173" s="104"/>
    </row>
    <row r="174" spans="1:114" ht="12" customHeight="1">
      <c r="A174" s="15"/>
      <c r="B174" s="13"/>
      <c r="C174" s="27"/>
      <c r="D174" s="52"/>
      <c r="E174" s="52"/>
      <c r="F174" s="44"/>
      <c r="G174" s="8"/>
      <c r="H174" s="8"/>
      <c r="I174" s="8"/>
      <c r="J174" s="41"/>
      <c r="K174" s="8"/>
      <c r="L174" s="36"/>
      <c r="M174" s="7"/>
      <c r="N174" s="55"/>
      <c r="O174" s="28"/>
      <c r="P174" s="31"/>
      <c r="Q174" s="28"/>
      <c r="R174" s="31"/>
      <c r="S174" s="13"/>
      <c r="T174" s="16"/>
      <c r="U174" s="14"/>
      <c r="V174" s="13"/>
      <c r="W174" s="14"/>
      <c r="X174" s="60"/>
      <c r="Y174" s="60"/>
      <c r="Z174" s="71"/>
      <c r="AA174" s="71"/>
      <c r="BP174" s="114"/>
      <c r="BQ174" s="114"/>
      <c r="BR174" s="114"/>
      <c r="BS174" s="94"/>
      <c r="BT174" s="114"/>
      <c r="BU174" s="114"/>
      <c r="BV174" s="114"/>
      <c r="BW174" s="114"/>
      <c r="CE174" s="72"/>
      <c r="CF174" s="72"/>
      <c r="CG174" s="72"/>
      <c r="CH174" s="72"/>
      <c r="CI174" s="72"/>
      <c r="CJ174" s="72"/>
      <c r="CK174" s="72"/>
      <c r="CL174" s="72"/>
      <c r="CM174" s="72"/>
      <c r="CN174" s="72"/>
      <c r="CO174" s="72"/>
      <c r="CP174" s="72"/>
      <c r="CQ174" s="78"/>
      <c r="CR174" s="78"/>
      <c r="CS174" s="78"/>
      <c r="CT174" s="78"/>
      <c r="CU174" s="78"/>
      <c r="CV174" s="79"/>
      <c r="CW174" s="79"/>
      <c r="CY174" s="104"/>
    </row>
    <row r="175" spans="1:114" ht="12" customHeight="1">
      <c r="A175" s="15"/>
      <c r="B175" s="13"/>
      <c r="C175" s="27"/>
      <c r="D175" s="52"/>
      <c r="E175" s="52"/>
      <c r="F175" s="44"/>
      <c r="G175" s="8"/>
      <c r="H175" s="8"/>
      <c r="I175" s="8"/>
      <c r="J175" s="41"/>
      <c r="K175" s="8"/>
      <c r="L175" s="36"/>
      <c r="M175" s="7"/>
      <c r="N175" s="55"/>
      <c r="O175" s="28"/>
      <c r="P175" s="31"/>
      <c r="Q175" s="28"/>
      <c r="R175" s="31"/>
      <c r="S175" s="13"/>
      <c r="T175" s="16"/>
      <c r="U175" s="14"/>
      <c r="V175" s="13"/>
      <c r="W175" s="14"/>
      <c r="X175" s="60"/>
      <c r="Y175" s="60"/>
      <c r="Z175" s="71"/>
      <c r="AA175" s="71"/>
      <c r="BP175" s="114"/>
      <c r="BQ175" s="114"/>
      <c r="BR175" s="114"/>
      <c r="BS175" s="94"/>
      <c r="BT175" s="114"/>
      <c r="BU175" s="114"/>
      <c r="BV175" s="114"/>
      <c r="BW175" s="114"/>
      <c r="CE175" s="72"/>
      <c r="CF175" s="72"/>
      <c r="CG175" s="72"/>
      <c r="CH175" s="72"/>
      <c r="CI175" s="72"/>
      <c r="CJ175" s="72"/>
      <c r="CK175" s="72"/>
      <c r="CL175" s="72"/>
      <c r="CM175" s="72"/>
      <c r="CN175" s="72"/>
      <c r="CO175" s="72"/>
      <c r="CP175" s="72"/>
      <c r="CQ175" s="78"/>
      <c r="CR175" s="78"/>
      <c r="CS175" s="78"/>
      <c r="CT175" s="78"/>
      <c r="CU175" s="78"/>
      <c r="CV175" s="79"/>
      <c r="CW175" s="79"/>
      <c r="CY175" s="104"/>
    </row>
    <row r="176" spans="1:114" ht="12" customHeight="1">
      <c r="A176" s="15"/>
      <c r="B176" s="13"/>
      <c r="C176" s="27"/>
      <c r="D176" s="52"/>
      <c r="E176" s="52"/>
      <c r="F176" s="44"/>
      <c r="G176" s="8"/>
      <c r="H176" s="8"/>
      <c r="I176" s="8"/>
      <c r="J176" s="41"/>
      <c r="K176" s="8"/>
      <c r="L176" s="36"/>
      <c r="M176" s="7"/>
      <c r="N176" s="55"/>
      <c r="O176" s="28"/>
      <c r="P176" s="31"/>
      <c r="Q176" s="28"/>
      <c r="R176" s="31"/>
      <c r="S176" s="13"/>
      <c r="T176" s="16"/>
      <c r="U176" s="14"/>
      <c r="V176" s="13"/>
      <c r="W176" s="14"/>
      <c r="X176" s="60"/>
      <c r="Y176" s="60"/>
      <c r="Z176" s="71"/>
      <c r="AA176" s="71"/>
      <c r="BP176" s="114"/>
      <c r="BQ176" s="114"/>
      <c r="BR176" s="114"/>
      <c r="BS176" s="94"/>
      <c r="BT176" s="114"/>
      <c r="BU176" s="114"/>
      <c r="BV176" s="114"/>
      <c r="BW176" s="114"/>
      <c r="CE176" s="72"/>
      <c r="CF176" s="72"/>
      <c r="CG176" s="72"/>
      <c r="CH176" s="72"/>
      <c r="CI176" s="72"/>
      <c r="CJ176" s="72"/>
      <c r="CK176" s="72"/>
      <c r="CL176" s="72"/>
      <c r="CM176" s="72"/>
      <c r="CN176" s="72"/>
      <c r="CO176" s="72"/>
      <c r="CP176" s="72"/>
      <c r="CQ176" s="78"/>
      <c r="CR176" s="78"/>
      <c r="CS176" s="78"/>
      <c r="CT176" s="78"/>
      <c r="CU176" s="78"/>
      <c r="CV176" s="79"/>
      <c r="CW176" s="79"/>
      <c r="CY176" s="104"/>
    </row>
    <row r="177" spans="1:103" ht="12" customHeight="1">
      <c r="A177" s="15"/>
      <c r="B177" s="13"/>
      <c r="C177" s="27"/>
      <c r="D177" s="52"/>
      <c r="E177" s="52"/>
      <c r="F177" s="44"/>
      <c r="G177" s="8"/>
      <c r="H177" s="8"/>
      <c r="I177" s="8"/>
      <c r="J177" s="41"/>
      <c r="K177" s="8"/>
      <c r="L177" s="36"/>
      <c r="M177" s="7"/>
      <c r="N177" s="55"/>
      <c r="O177" s="28"/>
      <c r="P177" s="31"/>
      <c r="Q177" s="28"/>
      <c r="R177" s="31"/>
      <c r="S177" s="13"/>
      <c r="T177" s="16"/>
      <c r="U177" s="14"/>
      <c r="V177" s="13"/>
      <c r="W177" s="14"/>
      <c r="X177" s="60"/>
      <c r="Y177" s="60"/>
      <c r="Z177" s="71"/>
      <c r="AA177" s="71"/>
      <c r="BP177" s="114"/>
      <c r="BQ177" s="114"/>
      <c r="BR177" s="114"/>
      <c r="BS177" s="94"/>
      <c r="BT177" s="114"/>
      <c r="BU177" s="114"/>
      <c r="BV177" s="114"/>
      <c r="BW177" s="114"/>
      <c r="CE177" s="72"/>
      <c r="CF177" s="72"/>
      <c r="CG177" s="72"/>
      <c r="CH177" s="72"/>
      <c r="CI177" s="72"/>
      <c r="CJ177" s="72"/>
      <c r="CK177" s="72"/>
      <c r="CL177" s="72"/>
      <c r="CM177" s="72"/>
      <c r="CN177" s="72"/>
      <c r="CO177" s="72"/>
      <c r="CP177" s="72"/>
      <c r="CQ177" s="78"/>
      <c r="CR177" s="78"/>
      <c r="CS177" s="78"/>
      <c r="CT177" s="78"/>
      <c r="CU177" s="78"/>
      <c r="CV177" s="79"/>
      <c r="CW177" s="79"/>
      <c r="CY177" s="104"/>
    </row>
    <row r="178" spans="1:103" ht="12" customHeight="1">
      <c r="A178" s="15"/>
      <c r="B178" s="13"/>
      <c r="C178" s="27"/>
      <c r="D178" s="52"/>
      <c r="E178" s="52"/>
      <c r="F178" s="44"/>
      <c r="G178" s="8"/>
      <c r="H178" s="8"/>
      <c r="I178" s="8"/>
      <c r="J178" s="41"/>
      <c r="K178" s="8"/>
      <c r="L178" s="36"/>
      <c r="M178" s="7"/>
      <c r="N178" s="55"/>
      <c r="O178" s="28"/>
      <c r="P178" s="31"/>
      <c r="Q178" s="28"/>
      <c r="R178" s="31"/>
      <c r="S178" s="13"/>
      <c r="T178" s="16"/>
      <c r="U178" s="14"/>
      <c r="V178" s="13"/>
      <c r="W178" s="14"/>
      <c r="X178" s="60"/>
      <c r="Y178" s="60"/>
      <c r="Z178" s="71"/>
      <c r="AA178" s="71"/>
      <c r="BP178" s="114"/>
      <c r="BQ178" s="114"/>
      <c r="BR178" s="114"/>
      <c r="BS178" s="94"/>
      <c r="BT178" s="114"/>
      <c r="BU178" s="114"/>
      <c r="BV178" s="114"/>
      <c r="BW178" s="114"/>
      <c r="CE178" s="72"/>
      <c r="CF178" s="72"/>
      <c r="CG178" s="72"/>
      <c r="CH178" s="72"/>
      <c r="CI178" s="72"/>
      <c r="CJ178" s="72"/>
      <c r="CK178" s="72"/>
      <c r="CL178" s="72"/>
      <c r="CM178" s="72"/>
      <c r="CN178" s="72"/>
      <c r="CO178" s="72"/>
      <c r="CP178" s="72"/>
      <c r="CQ178" s="78"/>
      <c r="CR178" s="78"/>
      <c r="CS178" s="78"/>
      <c r="CT178" s="78"/>
      <c r="CU178" s="78"/>
      <c r="CV178" s="79"/>
      <c r="CW178" s="79"/>
      <c r="CY178" s="104"/>
    </row>
    <row r="179" spans="1:103" ht="12" customHeight="1">
      <c r="A179" s="15"/>
      <c r="B179" s="13"/>
      <c r="C179" s="27"/>
      <c r="D179" s="52"/>
      <c r="E179" s="52"/>
      <c r="F179" s="44"/>
      <c r="G179" s="8"/>
      <c r="H179" s="8"/>
      <c r="I179" s="8"/>
      <c r="J179" s="41"/>
      <c r="K179" s="8"/>
      <c r="L179" s="36"/>
      <c r="M179" s="7"/>
      <c r="N179" s="55"/>
      <c r="O179" s="28"/>
      <c r="P179" s="31"/>
      <c r="Q179" s="28"/>
      <c r="R179" s="31"/>
      <c r="S179" s="13"/>
      <c r="T179" s="16"/>
      <c r="U179" s="14"/>
      <c r="V179" s="13"/>
      <c r="W179" s="14"/>
      <c r="X179" s="60"/>
      <c r="Y179" s="60"/>
      <c r="Z179" s="71"/>
      <c r="AA179" s="71"/>
      <c r="BP179" s="114"/>
      <c r="BQ179" s="114"/>
      <c r="BR179" s="114"/>
      <c r="BS179" s="94"/>
      <c r="BT179" s="114"/>
      <c r="BU179" s="114"/>
      <c r="BV179" s="114"/>
      <c r="BW179" s="114"/>
      <c r="CE179" s="72"/>
      <c r="CF179" s="72"/>
      <c r="CG179" s="72"/>
      <c r="CH179" s="72"/>
      <c r="CI179" s="72"/>
      <c r="CJ179" s="72"/>
      <c r="CK179" s="72"/>
      <c r="CL179" s="72"/>
      <c r="CM179" s="72"/>
      <c r="CN179" s="72"/>
      <c r="CO179" s="72"/>
      <c r="CP179" s="72"/>
      <c r="CQ179" s="78"/>
      <c r="CR179" s="78"/>
      <c r="CS179" s="78"/>
      <c r="CT179" s="78"/>
      <c r="CU179" s="78"/>
      <c r="CV179" s="79"/>
      <c r="CW179" s="79"/>
      <c r="CY179" s="104"/>
    </row>
    <row r="180" spans="1:103" ht="12" customHeight="1">
      <c r="A180" s="15"/>
      <c r="B180" s="13"/>
      <c r="C180" s="27"/>
      <c r="D180" s="52"/>
      <c r="E180" s="52"/>
      <c r="F180" s="44"/>
      <c r="G180" s="8"/>
      <c r="H180" s="8"/>
      <c r="I180" s="8"/>
      <c r="J180" s="41"/>
      <c r="K180" s="8"/>
      <c r="L180" s="36"/>
      <c r="M180" s="7"/>
      <c r="N180" s="55"/>
      <c r="O180" s="28"/>
      <c r="P180" s="31"/>
      <c r="Q180" s="28"/>
      <c r="R180" s="31"/>
      <c r="S180" s="13"/>
      <c r="T180" s="16"/>
      <c r="U180" s="14"/>
      <c r="V180" s="13"/>
      <c r="W180" s="14"/>
      <c r="X180" s="60"/>
      <c r="Y180" s="60"/>
      <c r="Z180" s="71"/>
      <c r="AA180" s="71"/>
      <c r="BP180" s="114"/>
      <c r="BQ180" s="114"/>
      <c r="BR180" s="114"/>
      <c r="BS180" s="94"/>
      <c r="BT180" s="114"/>
      <c r="BU180" s="114"/>
      <c r="BV180" s="114"/>
      <c r="BW180" s="114"/>
      <c r="CE180" s="72"/>
      <c r="CF180" s="72"/>
      <c r="CG180" s="72"/>
      <c r="CH180" s="72"/>
      <c r="CI180" s="72"/>
      <c r="CJ180" s="72"/>
      <c r="CK180" s="72"/>
      <c r="CL180" s="72"/>
      <c r="CM180" s="72"/>
      <c r="CN180" s="72"/>
      <c r="CO180" s="72"/>
      <c r="CP180" s="72"/>
      <c r="CQ180" s="78"/>
      <c r="CR180" s="78"/>
      <c r="CS180" s="78"/>
      <c r="CT180" s="78"/>
      <c r="CU180" s="78"/>
      <c r="CV180" s="79"/>
      <c r="CW180" s="79"/>
      <c r="CY180" s="104"/>
    </row>
    <row r="181" spans="1:103" ht="12" customHeight="1">
      <c r="A181" s="15"/>
      <c r="B181" s="13"/>
      <c r="C181" s="27"/>
      <c r="D181" s="52"/>
      <c r="E181" s="52"/>
      <c r="F181" s="44"/>
      <c r="G181" s="8"/>
      <c r="H181" s="8"/>
      <c r="I181" s="8"/>
      <c r="J181" s="41"/>
      <c r="K181" s="8"/>
      <c r="L181" s="36"/>
      <c r="M181" s="7"/>
      <c r="N181" s="55"/>
      <c r="O181" s="28"/>
      <c r="P181" s="31"/>
      <c r="Q181" s="28"/>
      <c r="R181" s="31"/>
      <c r="S181" s="13"/>
      <c r="T181" s="16"/>
      <c r="U181" s="14"/>
      <c r="V181" s="13"/>
      <c r="W181" s="14"/>
      <c r="X181" s="60"/>
      <c r="Y181" s="60"/>
      <c r="Z181" s="71"/>
      <c r="AA181" s="71"/>
      <c r="BP181" s="114"/>
      <c r="BQ181" s="114"/>
      <c r="BR181" s="114"/>
      <c r="BS181" s="94"/>
      <c r="BT181" s="114"/>
      <c r="BU181" s="114"/>
      <c r="BV181" s="114"/>
      <c r="BW181" s="114"/>
      <c r="CE181" s="72"/>
      <c r="CF181" s="72"/>
      <c r="CG181" s="72"/>
      <c r="CH181" s="72"/>
      <c r="CI181" s="72"/>
      <c r="CJ181" s="72"/>
      <c r="CK181" s="72"/>
      <c r="CL181" s="72"/>
      <c r="CM181" s="72"/>
      <c r="CN181" s="72"/>
      <c r="CO181" s="72"/>
      <c r="CP181" s="72"/>
      <c r="CQ181" s="78"/>
      <c r="CR181" s="78"/>
      <c r="CS181" s="78"/>
      <c r="CT181" s="78"/>
      <c r="CU181" s="78"/>
      <c r="CV181" s="79"/>
      <c r="CW181" s="79"/>
      <c r="CY181" s="104"/>
    </row>
    <row r="182" spans="1:103" ht="12" customHeight="1">
      <c r="A182" s="15"/>
      <c r="B182" s="13"/>
      <c r="C182" s="14"/>
      <c r="D182" s="54"/>
      <c r="E182" s="54"/>
      <c r="F182" s="44"/>
      <c r="G182" s="12"/>
      <c r="H182" s="12"/>
      <c r="I182" s="12"/>
      <c r="J182" s="38"/>
      <c r="K182" s="17"/>
      <c r="L182" s="33"/>
      <c r="M182" s="15"/>
      <c r="N182" s="55"/>
      <c r="O182" s="28"/>
      <c r="P182" s="31"/>
      <c r="Q182" s="28"/>
      <c r="R182" s="31"/>
      <c r="S182" s="13"/>
      <c r="T182" s="16"/>
      <c r="U182" s="14"/>
      <c r="V182" s="13"/>
      <c r="W182" s="14"/>
      <c r="X182" s="60"/>
      <c r="Y182" s="60"/>
      <c r="Z182" s="71"/>
      <c r="AA182" s="71"/>
      <c r="BP182" s="114"/>
      <c r="BQ182" s="114"/>
      <c r="BR182" s="114"/>
      <c r="BS182" s="94"/>
      <c r="BT182" s="114"/>
      <c r="BU182" s="114"/>
      <c r="BV182" s="114"/>
      <c r="BW182" s="114"/>
      <c r="CE182" s="72"/>
      <c r="CF182" s="72"/>
      <c r="CG182" s="72"/>
      <c r="CH182" s="72"/>
      <c r="CI182" s="72"/>
      <c r="CJ182" s="72"/>
      <c r="CK182" s="72"/>
      <c r="CL182" s="72"/>
      <c r="CM182" s="72"/>
      <c r="CN182" s="72"/>
      <c r="CO182" s="72"/>
      <c r="CP182" s="72"/>
      <c r="CQ182" s="78"/>
      <c r="CR182" s="78"/>
      <c r="CS182" s="78"/>
      <c r="CT182" s="78"/>
      <c r="CU182" s="78"/>
      <c r="CV182" s="79"/>
      <c r="CW182" s="79"/>
      <c r="CY182" s="104"/>
    </row>
    <row r="183" spans="1:103" ht="12" customHeight="1">
      <c r="A183" s="15"/>
      <c r="B183" s="13"/>
      <c r="C183" s="14"/>
      <c r="D183" s="54"/>
      <c r="E183" s="54"/>
      <c r="F183" s="44"/>
      <c r="G183" s="12"/>
      <c r="H183" s="12"/>
      <c r="I183" s="12"/>
      <c r="J183" s="38"/>
      <c r="K183" s="17"/>
      <c r="L183" s="33"/>
      <c r="M183" s="15"/>
      <c r="N183" s="55"/>
      <c r="O183" s="28"/>
      <c r="P183" s="31"/>
      <c r="Q183" s="28"/>
      <c r="R183" s="31"/>
      <c r="S183" s="13"/>
      <c r="T183" s="16"/>
      <c r="U183" s="14"/>
      <c r="V183" s="13"/>
      <c r="W183" s="14"/>
      <c r="X183" s="60"/>
      <c r="Y183" s="60"/>
      <c r="Z183" s="71"/>
      <c r="AA183" s="71"/>
      <c r="BP183" s="114"/>
      <c r="BQ183" s="114"/>
      <c r="BR183" s="114"/>
      <c r="BS183" s="94"/>
      <c r="BT183" s="114"/>
      <c r="BU183" s="114"/>
      <c r="BV183" s="114"/>
      <c r="BW183" s="114"/>
      <c r="CE183" s="72"/>
      <c r="CF183" s="72"/>
      <c r="CG183" s="72"/>
      <c r="CH183" s="72"/>
      <c r="CI183" s="72"/>
      <c r="CJ183" s="72"/>
      <c r="CK183" s="72"/>
      <c r="CL183" s="72"/>
      <c r="CM183" s="72"/>
      <c r="CN183" s="72"/>
      <c r="CO183" s="72"/>
      <c r="CP183" s="72"/>
      <c r="CQ183" s="78"/>
      <c r="CR183" s="78"/>
      <c r="CS183" s="78"/>
      <c r="CT183" s="78"/>
      <c r="CU183" s="78"/>
      <c r="CV183" s="79"/>
      <c r="CW183" s="79"/>
      <c r="CY183" s="104"/>
    </row>
    <row r="184" spans="1:103" ht="12" customHeight="1">
      <c r="A184" s="15"/>
      <c r="B184" s="13"/>
      <c r="C184" s="14"/>
      <c r="D184" s="54"/>
      <c r="E184" s="54"/>
      <c r="F184" s="44"/>
      <c r="G184" s="12"/>
      <c r="H184" s="12"/>
      <c r="I184" s="12"/>
      <c r="J184" s="38"/>
      <c r="K184" s="17"/>
      <c r="L184" s="33"/>
      <c r="M184" s="15"/>
      <c r="N184" s="55"/>
      <c r="O184" s="28"/>
      <c r="P184" s="31"/>
      <c r="Q184" s="28"/>
      <c r="R184" s="31"/>
      <c r="S184" s="13"/>
      <c r="T184" s="16"/>
      <c r="U184" s="14"/>
      <c r="V184" s="13"/>
      <c r="W184" s="14"/>
      <c r="X184" s="60"/>
      <c r="Y184" s="60"/>
      <c r="Z184" s="71"/>
      <c r="AA184" s="71"/>
      <c r="BP184" s="114"/>
      <c r="BQ184" s="114"/>
      <c r="BR184" s="114"/>
      <c r="BS184" s="94"/>
      <c r="BT184" s="114"/>
      <c r="BU184" s="114"/>
      <c r="BV184" s="114"/>
      <c r="BW184" s="114"/>
      <c r="CE184" s="72"/>
      <c r="CF184" s="72"/>
      <c r="CG184" s="72"/>
      <c r="CH184" s="72"/>
      <c r="CI184" s="72"/>
      <c r="CJ184" s="72"/>
      <c r="CK184" s="72"/>
      <c r="CL184" s="72"/>
      <c r="CM184" s="72"/>
      <c r="CN184" s="72"/>
      <c r="CO184" s="72"/>
      <c r="CP184" s="72"/>
      <c r="CQ184" s="78"/>
      <c r="CR184" s="78"/>
      <c r="CS184" s="78"/>
      <c r="CT184" s="78"/>
      <c r="CU184" s="78"/>
      <c r="CV184" s="79"/>
      <c r="CW184" s="79"/>
      <c r="CY184" s="104"/>
    </row>
    <row r="185" spans="1:103" ht="12" customHeight="1">
      <c r="A185" s="15"/>
      <c r="B185" s="13"/>
      <c r="C185" s="14"/>
      <c r="D185" s="54"/>
      <c r="E185" s="54"/>
      <c r="F185" s="44"/>
      <c r="G185" s="12"/>
      <c r="H185" s="12"/>
      <c r="I185" s="12"/>
      <c r="J185" s="38"/>
      <c r="K185" s="17"/>
      <c r="L185" s="33"/>
      <c r="M185" s="15"/>
      <c r="N185" s="55"/>
      <c r="O185" s="28"/>
      <c r="P185" s="31"/>
      <c r="Q185" s="28"/>
      <c r="R185" s="31"/>
      <c r="S185" s="13"/>
      <c r="T185" s="16"/>
      <c r="U185" s="14"/>
      <c r="V185" s="13"/>
      <c r="W185" s="14"/>
      <c r="X185" s="60"/>
      <c r="Y185" s="60"/>
      <c r="Z185" s="71"/>
      <c r="AA185" s="71"/>
      <c r="BP185" s="114"/>
      <c r="BQ185" s="114"/>
      <c r="BR185" s="114"/>
      <c r="BS185" s="94"/>
      <c r="BT185" s="114"/>
      <c r="BU185" s="114"/>
      <c r="BV185" s="114"/>
      <c r="BW185" s="114"/>
      <c r="CE185" s="72"/>
      <c r="CF185" s="72"/>
      <c r="CG185" s="72"/>
      <c r="CH185" s="72"/>
      <c r="CI185" s="72"/>
      <c r="CJ185" s="72"/>
      <c r="CK185" s="72"/>
      <c r="CL185" s="72"/>
      <c r="CM185" s="72"/>
      <c r="CN185" s="72"/>
      <c r="CO185" s="72"/>
      <c r="CP185" s="72"/>
      <c r="CQ185" s="78"/>
      <c r="CR185" s="78"/>
      <c r="CS185" s="78"/>
      <c r="CT185" s="78"/>
      <c r="CU185" s="78"/>
      <c r="CV185" s="79"/>
      <c r="CW185" s="79"/>
      <c r="CY185" s="104"/>
    </row>
    <row r="186" spans="1:103" ht="12" customHeight="1">
      <c r="A186" s="15"/>
      <c r="B186" s="13"/>
      <c r="C186" s="14"/>
      <c r="D186" s="54"/>
      <c r="E186" s="54"/>
      <c r="F186" s="44"/>
      <c r="G186" s="12"/>
      <c r="H186" s="12"/>
      <c r="I186" s="12"/>
      <c r="J186" s="38"/>
      <c r="K186" s="17"/>
      <c r="L186" s="33"/>
      <c r="M186" s="15"/>
      <c r="N186" s="55"/>
      <c r="O186" s="28"/>
      <c r="P186" s="31"/>
      <c r="Q186" s="28"/>
      <c r="R186" s="31"/>
      <c r="S186" s="13"/>
      <c r="T186" s="16"/>
      <c r="U186" s="14"/>
      <c r="V186" s="13"/>
      <c r="W186" s="14"/>
      <c r="X186" s="60"/>
      <c r="Y186" s="60"/>
      <c r="Z186" s="71"/>
      <c r="AA186" s="71"/>
      <c r="BP186" s="114"/>
      <c r="BQ186" s="114"/>
      <c r="BR186" s="114"/>
      <c r="BS186" s="94"/>
      <c r="BT186" s="114"/>
      <c r="BU186" s="114"/>
      <c r="BV186" s="114"/>
      <c r="BW186" s="114"/>
      <c r="CE186" s="72"/>
      <c r="CF186" s="72"/>
      <c r="CG186" s="72"/>
      <c r="CH186" s="72"/>
      <c r="CI186" s="72"/>
      <c r="CJ186" s="72"/>
      <c r="CK186" s="72"/>
      <c r="CL186" s="72"/>
      <c r="CM186" s="72"/>
      <c r="CN186" s="72"/>
      <c r="CO186" s="72"/>
      <c r="CP186" s="72"/>
      <c r="CQ186" s="78"/>
      <c r="CR186" s="78"/>
      <c r="CS186" s="78"/>
      <c r="CT186" s="78"/>
      <c r="CU186" s="78"/>
      <c r="CV186" s="79"/>
      <c r="CW186" s="79"/>
      <c r="CY186" s="104"/>
    </row>
    <row r="187" spans="1:103" ht="12" customHeight="1">
      <c r="A187" s="15"/>
      <c r="B187" s="13"/>
      <c r="C187" s="14"/>
      <c r="D187" s="54"/>
      <c r="E187" s="54"/>
      <c r="F187" s="44"/>
      <c r="G187" s="12"/>
      <c r="H187" s="12"/>
      <c r="I187" s="12"/>
      <c r="J187" s="38"/>
      <c r="K187" s="17"/>
      <c r="L187" s="33"/>
      <c r="M187" s="15"/>
      <c r="N187" s="55"/>
      <c r="O187" s="28"/>
      <c r="P187" s="31"/>
      <c r="Q187" s="28"/>
      <c r="R187" s="31"/>
      <c r="S187" s="13"/>
      <c r="T187" s="16"/>
      <c r="U187" s="14"/>
      <c r="V187" s="13"/>
      <c r="W187" s="14"/>
      <c r="X187" s="60"/>
      <c r="Y187" s="60"/>
      <c r="Z187" s="71"/>
      <c r="AA187" s="71"/>
      <c r="BP187" s="114"/>
      <c r="BQ187" s="114"/>
      <c r="BR187" s="114"/>
      <c r="BS187" s="94"/>
      <c r="BT187" s="114"/>
      <c r="BU187" s="114"/>
      <c r="BV187" s="114"/>
      <c r="BW187" s="114"/>
      <c r="CE187" s="72"/>
      <c r="CF187" s="72"/>
      <c r="CG187" s="72"/>
      <c r="CH187" s="72"/>
      <c r="CI187" s="72"/>
      <c r="CJ187" s="72"/>
      <c r="CK187" s="72"/>
      <c r="CL187" s="72"/>
      <c r="CM187" s="72"/>
      <c r="CN187" s="72"/>
      <c r="CO187" s="72"/>
      <c r="CP187" s="72"/>
      <c r="CQ187" s="78"/>
      <c r="CR187" s="78"/>
      <c r="CS187" s="78"/>
      <c r="CT187" s="78"/>
      <c r="CU187" s="78"/>
      <c r="CV187" s="79"/>
      <c r="CW187" s="79"/>
      <c r="CY187" s="104"/>
    </row>
    <row r="188" spans="1:103" ht="12" customHeight="1">
      <c r="A188" s="15"/>
      <c r="B188" s="13"/>
      <c r="C188" s="14"/>
      <c r="D188" s="54"/>
      <c r="E188" s="54"/>
      <c r="F188" s="44"/>
      <c r="G188" s="12"/>
      <c r="H188" s="12"/>
      <c r="I188" s="12"/>
      <c r="J188" s="38"/>
      <c r="K188" s="17"/>
      <c r="L188" s="33"/>
      <c r="M188" s="15"/>
      <c r="N188" s="55"/>
      <c r="O188" s="28"/>
      <c r="P188" s="31"/>
      <c r="Q188" s="28"/>
      <c r="R188" s="31"/>
      <c r="S188" s="13"/>
      <c r="T188" s="16"/>
      <c r="U188" s="14"/>
      <c r="V188" s="13"/>
      <c r="W188" s="14"/>
      <c r="X188" s="60"/>
      <c r="Y188" s="60"/>
      <c r="Z188" s="71"/>
      <c r="AA188" s="71"/>
      <c r="BP188" s="114"/>
      <c r="BQ188" s="114"/>
      <c r="BR188" s="114"/>
      <c r="BS188" s="94"/>
      <c r="BT188" s="114"/>
      <c r="BU188" s="114"/>
      <c r="BV188" s="114"/>
      <c r="BW188" s="114"/>
      <c r="CE188" s="72"/>
      <c r="CF188" s="72"/>
      <c r="CG188" s="72"/>
      <c r="CH188" s="72"/>
      <c r="CI188" s="72"/>
      <c r="CJ188" s="72"/>
      <c r="CK188" s="72"/>
      <c r="CL188" s="72"/>
      <c r="CM188" s="72"/>
      <c r="CN188" s="72"/>
      <c r="CO188" s="72"/>
      <c r="CP188" s="72"/>
      <c r="CQ188" s="78"/>
      <c r="CR188" s="78"/>
      <c r="CS188" s="78"/>
      <c r="CT188" s="78"/>
      <c r="CU188" s="78"/>
      <c r="CV188" s="79"/>
      <c r="CW188" s="79"/>
      <c r="CY188" s="104"/>
    </row>
    <row r="189" spans="1:103" ht="12" customHeight="1">
      <c r="A189" s="15"/>
      <c r="B189" s="13"/>
      <c r="C189" s="14"/>
      <c r="D189" s="54"/>
      <c r="E189" s="54"/>
      <c r="F189" s="44"/>
      <c r="G189" s="12"/>
      <c r="H189" s="12"/>
      <c r="I189" s="12"/>
      <c r="J189" s="38"/>
      <c r="K189" s="17"/>
      <c r="L189" s="33"/>
      <c r="M189" s="15"/>
      <c r="N189" s="55"/>
      <c r="O189" s="28"/>
      <c r="P189" s="31"/>
      <c r="Q189" s="28"/>
      <c r="R189" s="31"/>
      <c r="S189" s="13"/>
      <c r="T189" s="16"/>
      <c r="U189" s="14"/>
      <c r="V189" s="13"/>
      <c r="W189" s="14"/>
      <c r="X189" s="60"/>
      <c r="Y189" s="60"/>
      <c r="Z189" s="71"/>
      <c r="AA189" s="71"/>
      <c r="BP189" s="114"/>
      <c r="BQ189" s="114"/>
      <c r="BR189" s="114"/>
      <c r="BS189" s="94"/>
      <c r="BT189" s="114"/>
      <c r="BU189" s="114"/>
      <c r="BV189" s="114"/>
      <c r="BW189" s="114"/>
      <c r="CE189" s="72"/>
      <c r="CF189" s="72"/>
      <c r="CG189" s="72"/>
      <c r="CH189" s="72"/>
      <c r="CI189" s="72"/>
      <c r="CJ189" s="72"/>
      <c r="CK189" s="72"/>
      <c r="CL189" s="72"/>
      <c r="CM189" s="72"/>
      <c r="CN189" s="72"/>
      <c r="CO189" s="72"/>
      <c r="CP189" s="72"/>
      <c r="CQ189" s="78"/>
      <c r="CR189" s="78"/>
      <c r="CS189" s="78"/>
      <c r="CT189" s="78"/>
      <c r="CU189" s="78"/>
      <c r="CV189" s="79"/>
      <c r="CW189" s="79"/>
      <c r="CY189" s="104"/>
    </row>
    <row r="190" spans="1:103" ht="12" customHeight="1">
      <c r="A190" s="15"/>
      <c r="B190" s="13"/>
      <c r="C190" s="14"/>
      <c r="D190" s="54"/>
      <c r="E190" s="54"/>
      <c r="F190" s="44"/>
      <c r="G190" s="12"/>
      <c r="H190" s="12"/>
      <c r="I190" s="12"/>
      <c r="J190" s="38"/>
      <c r="K190" s="17"/>
      <c r="L190" s="33"/>
      <c r="M190" s="15"/>
      <c r="N190" s="55"/>
      <c r="O190" s="28"/>
      <c r="P190" s="31"/>
      <c r="Q190" s="28"/>
      <c r="R190" s="31"/>
      <c r="S190" s="13"/>
      <c r="T190" s="16"/>
      <c r="U190" s="14"/>
      <c r="V190" s="13"/>
      <c r="W190" s="14"/>
      <c r="X190" s="60"/>
      <c r="Y190" s="60"/>
      <c r="Z190" s="71"/>
      <c r="AA190" s="71"/>
      <c r="BP190" s="114"/>
      <c r="BQ190" s="114"/>
      <c r="BR190" s="114"/>
      <c r="BS190" s="94"/>
      <c r="BT190" s="114"/>
      <c r="BU190" s="114"/>
      <c r="BV190" s="114"/>
      <c r="BW190" s="114"/>
      <c r="CE190" s="72"/>
      <c r="CF190" s="72"/>
      <c r="CG190" s="72"/>
      <c r="CH190" s="72"/>
      <c r="CI190" s="72"/>
      <c r="CJ190" s="72"/>
      <c r="CK190" s="72"/>
      <c r="CL190" s="72"/>
      <c r="CM190" s="72"/>
      <c r="CN190" s="72"/>
      <c r="CO190" s="72"/>
      <c r="CP190" s="72"/>
      <c r="CQ190" s="78"/>
      <c r="CR190" s="78"/>
      <c r="CS190" s="78"/>
      <c r="CT190" s="78"/>
      <c r="CU190" s="78"/>
      <c r="CV190" s="79"/>
      <c r="CW190" s="79"/>
      <c r="CY190" s="104"/>
    </row>
    <row r="191" spans="1:103" ht="12" customHeight="1">
      <c r="A191" s="15"/>
      <c r="B191" s="13"/>
      <c r="C191" s="14"/>
      <c r="D191" s="54"/>
      <c r="E191" s="54"/>
      <c r="F191" s="44"/>
      <c r="G191" s="12"/>
      <c r="H191" s="12"/>
      <c r="I191" s="12"/>
      <c r="J191" s="38"/>
      <c r="K191" s="17"/>
      <c r="L191" s="33"/>
      <c r="M191" s="15"/>
      <c r="N191" s="55"/>
      <c r="O191" s="28"/>
      <c r="P191" s="31"/>
      <c r="Q191" s="28"/>
      <c r="R191" s="31"/>
      <c r="S191" s="13"/>
      <c r="T191" s="16"/>
      <c r="U191" s="14"/>
      <c r="V191" s="13"/>
      <c r="W191" s="14"/>
      <c r="X191" s="60"/>
      <c r="Y191" s="60"/>
      <c r="Z191" s="71"/>
      <c r="AA191" s="71"/>
      <c r="BP191" s="114"/>
      <c r="BQ191" s="114"/>
      <c r="BR191" s="114"/>
      <c r="BS191" s="94"/>
      <c r="BT191" s="114"/>
      <c r="BU191" s="114"/>
      <c r="BV191" s="114"/>
      <c r="BW191" s="114"/>
      <c r="CE191" s="72"/>
      <c r="CF191" s="72"/>
      <c r="CG191" s="72"/>
      <c r="CH191" s="72"/>
      <c r="CI191" s="72"/>
      <c r="CJ191" s="72"/>
      <c r="CK191" s="72"/>
      <c r="CL191" s="72"/>
      <c r="CM191" s="72"/>
      <c r="CN191" s="72"/>
      <c r="CO191" s="72"/>
      <c r="CP191" s="72"/>
      <c r="CQ191" s="78"/>
      <c r="CR191" s="78"/>
      <c r="CS191" s="78"/>
      <c r="CT191" s="78"/>
      <c r="CU191" s="78"/>
      <c r="CV191" s="79"/>
      <c r="CW191" s="79"/>
      <c r="CY191" s="104"/>
    </row>
    <row r="192" spans="1:103" ht="12" customHeight="1">
      <c r="A192" s="15"/>
      <c r="B192" s="13"/>
      <c r="C192" s="14"/>
      <c r="D192" s="54"/>
      <c r="E192" s="54"/>
      <c r="F192" s="44"/>
      <c r="G192" s="12"/>
      <c r="H192" s="12"/>
      <c r="I192" s="12"/>
      <c r="J192" s="38"/>
      <c r="K192" s="17"/>
      <c r="L192" s="33"/>
      <c r="M192" s="15"/>
      <c r="N192" s="55"/>
      <c r="O192" s="28"/>
      <c r="P192" s="31"/>
      <c r="Q192" s="28"/>
      <c r="R192" s="31"/>
      <c r="S192" s="13"/>
      <c r="T192" s="16"/>
      <c r="U192" s="14"/>
      <c r="V192" s="13"/>
      <c r="W192" s="14"/>
      <c r="X192" s="60"/>
      <c r="Y192" s="60"/>
      <c r="Z192" s="71"/>
      <c r="AA192" s="71"/>
      <c r="CE192" s="72"/>
      <c r="CF192" s="72"/>
      <c r="CG192" s="72"/>
      <c r="CH192" s="72"/>
      <c r="CI192" s="72"/>
      <c r="CJ192" s="72"/>
      <c r="CK192" s="72"/>
      <c r="CL192" s="72"/>
      <c r="CM192" s="72"/>
      <c r="CN192" s="72"/>
      <c r="CO192" s="72"/>
      <c r="CP192" s="72"/>
      <c r="CQ192" s="78"/>
      <c r="CR192" s="78"/>
      <c r="CS192" s="78"/>
      <c r="CT192" s="78"/>
      <c r="CU192" s="78"/>
      <c r="CV192" s="79"/>
      <c r="CW192" s="79"/>
      <c r="CY192" s="104"/>
    </row>
    <row r="193" spans="1:103" ht="12" customHeight="1">
      <c r="A193" s="15"/>
      <c r="B193" s="13"/>
      <c r="C193" s="14"/>
      <c r="D193" s="54"/>
      <c r="E193" s="54"/>
      <c r="F193" s="44"/>
      <c r="G193" s="12"/>
      <c r="H193" s="12"/>
      <c r="I193" s="12"/>
      <c r="J193" s="38"/>
      <c r="K193" s="17"/>
      <c r="L193" s="33"/>
      <c r="M193" s="15"/>
      <c r="N193" s="55"/>
      <c r="O193" s="28"/>
      <c r="P193" s="31"/>
      <c r="Q193" s="28"/>
      <c r="R193" s="31"/>
      <c r="S193" s="13"/>
      <c r="T193" s="16"/>
      <c r="U193" s="14"/>
      <c r="V193" s="13"/>
      <c r="W193" s="14"/>
      <c r="X193" s="60"/>
      <c r="Y193" s="60"/>
      <c r="Z193" s="71"/>
      <c r="AA193" s="71"/>
      <c r="CE193" s="72"/>
      <c r="CF193" s="72"/>
      <c r="CG193" s="72"/>
      <c r="CH193" s="72"/>
      <c r="CI193" s="72"/>
      <c r="CJ193" s="72"/>
      <c r="CK193" s="72"/>
      <c r="CL193" s="72"/>
      <c r="CM193" s="72"/>
      <c r="CN193" s="72"/>
      <c r="CO193" s="72"/>
      <c r="CP193" s="72"/>
      <c r="CQ193" s="78"/>
      <c r="CR193" s="78"/>
      <c r="CS193" s="78"/>
      <c r="CT193" s="78"/>
      <c r="CU193" s="78"/>
      <c r="CV193" s="79"/>
      <c r="CW193" s="79"/>
      <c r="CY193" s="104"/>
    </row>
    <row r="194" spans="1:103" ht="12" customHeight="1">
      <c r="A194" s="15"/>
      <c r="B194" s="13"/>
      <c r="C194" s="14"/>
      <c r="D194" s="54"/>
      <c r="E194" s="54"/>
      <c r="F194" s="44"/>
      <c r="G194" s="12"/>
      <c r="H194" s="12"/>
      <c r="I194" s="12"/>
      <c r="J194" s="38"/>
      <c r="K194" s="17"/>
      <c r="L194" s="33"/>
      <c r="M194" s="15"/>
      <c r="N194" s="55"/>
      <c r="O194" s="28"/>
      <c r="P194" s="31"/>
      <c r="Q194" s="28"/>
      <c r="R194" s="31"/>
      <c r="S194" s="13"/>
      <c r="T194" s="16"/>
      <c r="U194" s="14"/>
      <c r="V194" s="13"/>
      <c r="W194" s="14"/>
      <c r="X194" s="60"/>
      <c r="Y194" s="60"/>
      <c r="Z194" s="71"/>
      <c r="AA194" s="71"/>
      <c r="CE194" s="72"/>
      <c r="CF194" s="72"/>
      <c r="CG194" s="72"/>
      <c r="CH194" s="72"/>
      <c r="CI194" s="72"/>
      <c r="CJ194" s="72"/>
      <c r="CK194" s="72"/>
      <c r="CL194" s="72"/>
      <c r="CM194" s="72"/>
      <c r="CN194" s="72"/>
      <c r="CO194" s="72"/>
      <c r="CP194" s="72"/>
      <c r="CQ194" s="78"/>
      <c r="CR194" s="78"/>
      <c r="CS194" s="78"/>
      <c r="CT194" s="78"/>
      <c r="CU194" s="78"/>
      <c r="CV194" s="79"/>
      <c r="CW194" s="79"/>
      <c r="CY194" s="104"/>
    </row>
    <row r="195" spans="1:103" ht="12" customHeight="1">
      <c r="A195" s="15"/>
      <c r="B195" s="13"/>
      <c r="C195" s="14"/>
      <c r="D195" s="54"/>
      <c r="E195" s="54"/>
      <c r="F195" s="44"/>
      <c r="G195" s="12"/>
      <c r="H195" s="12"/>
      <c r="I195" s="12"/>
      <c r="J195" s="38"/>
      <c r="K195" s="17"/>
      <c r="L195" s="33"/>
      <c r="M195" s="15"/>
      <c r="N195" s="55"/>
      <c r="O195" s="28"/>
      <c r="P195" s="31"/>
      <c r="Q195" s="28"/>
      <c r="R195" s="31"/>
      <c r="S195" s="13"/>
      <c r="T195" s="16"/>
      <c r="U195" s="14"/>
      <c r="V195" s="13"/>
      <c r="W195" s="14"/>
      <c r="X195" s="60"/>
      <c r="Y195" s="60"/>
      <c r="Z195" s="71"/>
      <c r="AA195" s="71"/>
      <c r="CE195" s="72"/>
      <c r="CF195" s="72"/>
      <c r="CG195" s="72"/>
      <c r="CH195" s="72"/>
      <c r="CI195" s="72"/>
      <c r="CJ195" s="72"/>
      <c r="CK195" s="72"/>
      <c r="CL195" s="72"/>
      <c r="CM195" s="72"/>
      <c r="CN195" s="72"/>
      <c r="CO195" s="72"/>
      <c r="CP195" s="72"/>
      <c r="CQ195" s="78"/>
      <c r="CR195" s="78"/>
      <c r="CS195" s="78"/>
      <c r="CT195" s="78"/>
      <c r="CU195" s="78"/>
      <c r="CV195" s="79"/>
      <c r="CW195" s="79"/>
      <c r="CY195" s="104"/>
    </row>
    <row r="196" spans="1:103" ht="12" customHeight="1">
      <c r="A196" s="15"/>
      <c r="B196" s="13"/>
      <c r="C196" s="14"/>
      <c r="D196" s="54"/>
      <c r="E196" s="54"/>
      <c r="F196" s="44"/>
      <c r="G196" s="12"/>
      <c r="H196" s="12"/>
      <c r="I196" s="12"/>
      <c r="J196" s="38"/>
      <c r="K196" s="17"/>
      <c r="L196" s="33"/>
      <c r="M196" s="15"/>
      <c r="N196" s="55"/>
      <c r="O196" s="28"/>
      <c r="P196" s="31"/>
      <c r="Q196" s="28"/>
      <c r="R196" s="31"/>
      <c r="S196" s="13"/>
      <c r="T196" s="16"/>
      <c r="U196" s="14"/>
      <c r="V196" s="13"/>
      <c r="W196" s="14"/>
      <c r="X196" s="60"/>
      <c r="Y196" s="60"/>
      <c r="Z196" s="71"/>
      <c r="AA196" s="71"/>
      <c r="CE196" s="72"/>
      <c r="CF196" s="72"/>
      <c r="CG196" s="72"/>
      <c r="CH196" s="72"/>
      <c r="CI196" s="72"/>
      <c r="CJ196" s="72"/>
      <c r="CK196" s="72"/>
      <c r="CL196" s="72"/>
      <c r="CM196" s="72"/>
      <c r="CN196" s="72"/>
      <c r="CO196" s="72"/>
      <c r="CP196" s="72"/>
      <c r="CQ196" s="78"/>
      <c r="CR196" s="78"/>
      <c r="CS196" s="78"/>
      <c r="CT196" s="78"/>
      <c r="CU196" s="78"/>
      <c r="CV196" s="79"/>
      <c r="CW196" s="79"/>
      <c r="CY196" s="104"/>
    </row>
    <row r="197" spans="1:103" ht="12" customHeight="1">
      <c r="A197" s="15"/>
      <c r="B197" s="13"/>
      <c r="C197" s="14"/>
      <c r="D197" s="54"/>
      <c r="E197" s="54"/>
      <c r="F197" s="44"/>
      <c r="G197" s="12"/>
      <c r="H197" s="12"/>
      <c r="I197" s="12"/>
      <c r="J197" s="38"/>
      <c r="K197" s="17"/>
      <c r="L197" s="33"/>
      <c r="M197" s="15"/>
      <c r="N197" s="55"/>
      <c r="O197" s="28"/>
      <c r="P197" s="31"/>
      <c r="Q197" s="28"/>
      <c r="R197" s="31"/>
      <c r="S197" s="13"/>
      <c r="T197" s="16"/>
      <c r="U197" s="14"/>
      <c r="V197" s="13"/>
      <c r="W197" s="14"/>
      <c r="X197" s="60"/>
      <c r="Y197" s="60"/>
      <c r="Z197" s="71"/>
      <c r="AA197" s="71"/>
      <c r="CE197" s="72"/>
      <c r="CF197" s="72"/>
      <c r="CG197" s="72"/>
      <c r="CH197" s="72"/>
      <c r="CI197" s="72"/>
      <c r="CJ197" s="72"/>
      <c r="CK197" s="72"/>
      <c r="CL197" s="72"/>
      <c r="CM197" s="72"/>
      <c r="CN197" s="72"/>
      <c r="CO197" s="72"/>
      <c r="CP197" s="72"/>
      <c r="CQ197" s="78"/>
      <c r="CR197" s="78"/>
      <c r="CS197" s="78"/>
      <c r="CT197" s="78"/>
      <c r="CU197" s="78"/>
      <c r="CV197" s="79"/>
      <c r="CW197" s="79"/>
      <c r="CY197" s="104"/>
    </row>
    <row r="198" spans="1:103" ht="12" customHeight="1">
      <c r="A198" s="15"/>
      <c r="B198" s="13"/>
      <c r="C198" s="14"/>
      <c r="D198" s="54"/>
      <c r="E198" s="54"/>
      <c r="F198" s="44"/>
      <c r="G198" s="12"/>
      <c r="H198" s="12"/>
      <c r="I198" s="12"/>
      <c r="J198" s="38"/>
      <c r="K198" s="17"/>
      <c r="L198" s="33"/>
      <c r="M198" s="15"/>
      <c r="N198" s="55"/>
      <c r="O198" s="28"/>
      <c r="P198" s="31"/>
      <c r="Q198" s="28"/>
      <c r="R198" s="31"/>
      <c r="S198" s="13"/>
      <c r="T198" s="16"/>
      <c r="U198" s="14"/>
      <c r="V198" s="13"/>
      <c r="W198" s="14"/>
      <c r="X198" s="60"/>
      <c r="Y198" s="60"/>
      <c r="Z198" s="71"/>
      <c r="AA198" s="71"/>
      <c r="CE198" s="72"/>
      <c r="CF198" s="72"/>
      <c r="CG198" s="72"/>
      <c r="CH198" s="72"/>
      <c r="CI198" s="72"/>
      <c r="CJ198" s="72"/>
      <c r="CK198" s="72"/>
      <c r="CL198" s="72"/>
      <c r="CM198" s="72"/>
      <c r="CN198" s="72"/>
      <c r="CO198" s="72"/>
      <c r="CP198" s="72"/>
      <c r="CQ198" s="78"/>
      <c r="CR198" s="78"/>
      <c r="CS198" s="78"/>
      <c r="CT198" s="78"/>
      <c r="CU198" s="78"/>
      <c r="CV198" s="79"/>
      <c r="CW198" s="79"/>
      <c r="CY198" s="104"/>
    </row>
    <row r="199" spans="1:103" ht="12" customHeight="1">
      <c r="A199" s="15"/>
      <c r="B199" s="13"/>
      <c r="C199" s="14"/>
      <c r="D199" s="54"/>
      <c r="E199" s="54"/>
      <c r="F199" s="44"/>
      <c r="G199" s="12"/>
      <c r="H199" s="12"/>
      <c r="I199" s="12"/>
      <c r="J199" s="38"/>
      <c r="K199" s="17"/>
      <c r="L199" s="33"/>
      <c r="M199" s="15"/>
      <c r="N199" s="55"/>
      <c r="O199" s="28"/>
      <c r="P199" s="31"/>
      <c r="Q199" s="28"/>
      <c r="R199" s="31"/>
      <c r="S199" s="13"/>
      <c r="T199" s="16"/>
      <c r="U199" s="14"/>
      <c r="V199" s="13"/>
      <c r="W199" s="14"/>
      <c r="X199" s="60"/>
      <c r="Y199" s="60"/>
      <c r="Z199" s="71"/>
      <c r="AA199" s="71"/>
      <c r="CE199" s="72"/>
      <c r="CF199" s="72"/>
      <c r="CG199" s="72"/>
      <c r="CH199" s="72"/>
      <c r="CI199" s="72"/>
      <c r="CJ199" s="72"/>
      <c r="CK199" s="72"/>
      <c r="CL199" s="72"/>
      <c r="CM199" s="72"/>
      <c r="CN199" s="72"/>
      <c r="CO199" s="72"/>
      <c r="CP199" s="72"/>
      <c r="CQ199" s="78"/>
      <c r="CR199" s="78"/>
      <c r="CS199" s="78"/>
      <c r="CT199" s="78"/>
      <c r="CU199" s="78"/>
      <c r="CV199" s="79"/>
      <c r="CW199" s="79"/>
      <c r="CY199" s="104"/>
    </row>
    <row r="200" spans="1:103" ht="12" customHeight="1">
      <c r="A200" s="15"/>
      <c r="B200" s="13"/>
      <c r="C200" s="14"/>
      <c r="D200" s="54"/>
      <c r="E200" s="54"/>
      <c r="F200" s="44"/>
      <c r="G200" s="12"/>
      <c r="H200" s="12"/>
      <c r="I200" s="12"/>
      <c r="J200" s="38"/>
      <c r="K200" s="17"/>
      <c r="L200" s="33"/>
      <c r="M200" s="15"/>
      <c r="N200" s="55"/>
      <c r="O200" s="28"/>
      <c r="P200" s="31"/>
      <c r="Q200" s="28"/>
      <c r="R200" s="31"/>
      <c r="S200" s="13"/>
      <c r="T200" s="16"/>
      <c r="U200" s="14"/>
      <c r="V200" s="13"/>
      <c r="W200" s="14"/>
      <c r="X200" s="60"/>
      <c r="Y200" s="60"/>
      <c r="Z200" s="71"/>
      <c r="AA200" s="71"/>
      <c r="CE200" s="72"/>
      <c r="CF200" s="72"/>
      <c r="CG200" s="72"/>
      <c r="CH200" s="72"/>
      <c r="CI200" s="72"/>
      <c r="CJ200" s="72"/>
      <c r="CK200" s="72"/>
      <c r="CL200" s="72"/>
      <c r="CM200" s="72"/>
      <c r="CN200" s="72"/>
      <c r="CO200" s="72"/>
      <c r="CP200" s="72"/>
      <c r="CQ200" s="78"/>
      <c r="CR200" s="78"/>
      <c r="CS200" s="78"/>
      <c r="CT200" s="78"/>
      <c r="CU200" s="78"/>
      <c r="CV200" s="79"/>
      <c r="CW200" s="79"/>
      <c r="CY200" s="104"/>
    </row>
    <row r="201" spans="1:103" ht="12" customHeight="1">
      <c r="A201" s="15"/>
      <c r="B201" s="13"/>
      <c r="C201" s="14"/>
      <c r="D201" s="54"/>
      <c r="E201" s="54"/>
      <c r="F201" s="44"/>
      <c r="G201" s="12"/>
      <c r="H201" s="12"/>
      <c r="I201" s="12"/>
      <c r="J201" s="38"/>
      <c r="K201" s="17"/>
      <c r="L201" s="33"/>
      <c r="M201" s="15"/>
      <c r="N201" s="55"/>
      <c r="O201" s="28"/>
      <c r="P201" s="31"/>
      <c r="Q201" s="28"/>
      <c r="R201" s="31"/>
      <c r="S201" s="13"/>
      <c r="T201" s="16"/>
      <c r="U201" s="14"/>
      <c r="V201" s="13"/>
      <c r="W201" s="14"/>
      <c r="X201" s="60"/>
      <c r="Y201" s="60"/>
      <c r="Z201" s="71"/>
      <c r="AA201" s="71"/>
      <c r="CE201" s="72"/>
      <c r="CF201" s="72"/>
      <c r="CG201" s="72"/>
      <c r="CH201" s="72"/>
      <c r="CI201" s="72"/>
      <c r="CJ201" s="72"/>
      <c r="CK201" s="72"/>
      <c r="CL201" s="72"/>
      <c r="CM201" s="72"/>
      <c r="CN201" s="72"/>
      <c r="CO201" s="72"/>
      <c r="CP201" s="72"/>
      <c r="CQ201" s="78"/>
      <c r="CR201" s="78"/>
      <c r="CS201" s="78"/>
      <c r="CT201" s="78"/>
      <c r="CU201" s="78"/>
      <c r="CV201" s="79"/>
      <c r="CW201" s="79"/>
      <c r="CY201" s="104"/>
    </row>
    <row r="202" spans="1:103" ht="12" customHeight="1">
      <c r="A202" s="15"/>
      <c r="B202" s="13"/>
      <c r="C202" s="14"/>
      <c r="D202" s="54"/>
      <c r="E202" s="54"/>
      <c r="F202" s="44"/>
      <c r="G202" s="12"/>
      <c r="H202" s="12"/>
      <c r="I202" s="12"/>
      <c r="J202" s="38"/>
      <c r="K202" s="17"/>
      <c r="L202" s="33"/>
      <c r="M202" s="15"/>
      <c r="N202" s="55"/>
      <c r="O202" s="28"/>
      <c r="P202" s="31"/>
      <c r="Q202" s="28"/>
      <c r="R202" s="31"/>
      <c r="S202" s="13"/>
      <c r="T202" s="16"/>
      <c r="U202" s="14"/>
      <c r="V202" s="13"/>
      <c r="W202" s="14"/>
      <c r="X202" s="60"/>
      <c r="Y202" s="60"/>
      <c r="Z202" s="71"/>
      <c r="AA202" s="71"/>
      <c r="CE202" s="72"/>
      <c r="CF202" s="72"/>
      <c r="CG202" s="72"/>
      <c r="CH202" s="72"/>
      <c r="CI202" s="72"/>
      <c r="CJ202" s="72"/>
      <c r="CK202" s="72"/>
      <c r="CL202" s="72"/>
      <c r="CM202" s="72"/>
      <c r="CN202" s="72"/>
      <c r="CO202" s="72"/>
      <c r="CP202" s="72"/>
      <c r="CQ202" s="78"/>
      <c r="CR202" s="78"/>
      <c r="CS202" s="78"/>
      <c r="CT202" s="78"/>
      <c r="CU202" s="78"/>
      <c r="CV202" s="79"/>
      <c r="CW202" s="79"/>
      <c r="CY202" s="104"/>
    </row>
    <row r="203" spans="1:103" ht="12" customHeight="1">
      <c r="A203" s="15"/>
      <c r="B203" s="13"/>
      <c r="C203" s="14"/>
      <c r="D203" s="54"/>
      <c r="E203" s="54"/>
      <c r="F203" s="44"/>
      <c r="G203" s="12"/>
      <c r="H203" s="12"/>
      <c r="I203" s="12"/>
      <c r="J203" s="38"/>
      <c r="K203" s="17"/>
      <c r="L203" s="33"/>
      <c r="M203" s="15"/>
      <c r="N203" s="55"/>
      <c r="O203" s="28"/>
      <c r="P203" s="31"/>
      <c r="Q203" s="28"/>
      <c r="R203" s="31"/>
      <c r="S203" s="13"/>
      <c r="T203" s="16"/>
      <c r="U203" s="14"/>
      <c r="V203" s="13"/>
      <c r="W203" s="14"/>
      <c r="X203" s="60"/>
      <c r="Y203" s="60"/>
      <c r="Z203" s="71"/>
      <c r="AA203" s="71"/>
      <c r="CE203" s="72"/>
      <c r="CF203" s="72"/>
      <c r="CG203" s="72"/>
      <c r="CH203" s="72"/>
      <c r="CI203" s="72"/>
      <c r="CJ203" s="72"/>
      <c r="CK203" s="72"/>
      <c r="CL203" s="72"/>
      <c r="CM203" s="72"/>
      <c r="CN203" s="72"/>
      <c r="CO203" s="72"/>
      <c r="CP203" s="72"/>
      <c r="CQ203" s="78"/>
      <c r="CR203" s="78"/>
      <c r="CS203" s="78"/>
      <c r="CT203" s="78"/>
      <c r="CU203" s="78"/>
      <c r="CV203" s="79"/>
      <c r="CW203" s="79"/>
      <c r="CY203" s="104"/>
    </row>
    <row r="204" spans="1:103" ht="12" customHeight="1">
      <c r="A204" s="15"/>
      <c r="B204" s="13"/>
      <c r="C204" s="14"/>
      <c r="D204" s="54"/>
      <c r="E204" s="54"/>
      <c r="F204" s="44"/>
      <c r="G204" s="12"/>
      <c r="H204" s="12"/>
      <c r="I204" s="12"/>
      <c r="J204" s="38"/>
      <c r="K204" s="17"/>
      <c r="L204" s="33"/>
      <c r="M204" s="15"/>
      <c r="N204" s="55"/>
      <c r="O204" s="28"/>
      <c r="P204" s="31"/>
      <c r="Q204" s="28"/>
      <c r="R204" s="31"/>
      <c r="S204" s="13"/>
      <c r="T204" s="16"/>
      <c r="U204" s="14"/>
      <c r="V204" s="13"/>
      <c r="W204" s="14"/>
      <c r="X204" s="60"/>
      <c r="Y204" s="60"/>
      <c r="Z204" s="71"/>
      <c r="AA204" s="71"/>
      <c r="CE204" s="72"/>
      <c r="CF204" s="72"/>
      <c r="CG204" s="72"/>
      <c r="CH204" s="72"/>
      <c r="CI204" s="72"/>
      <c r="CJ204" s="72"/>
      <c r="CK204" s="72"/>
      <c r="CL204" s="72"/>
      <c r="CM204" s="72"/>
      <c r="CN204" s="72"/>
      <c r="CO204" s="72"/>
      <c r="CP204" s="72"/>
      <c r="CQ204" s="78"/>
      <c r="CR204" s="78"/>
      <c r="CS204" s="78"/>
      <c r="CT204" s="78"/>
      <c r="CU204" s="78"/>
      <c r="CV204" s="79"/>
      <c r="CW204" s="79"/>
      <c r="CY204" s="104"/>
    </row>
    <row r="205" spans="1:103" ht="12" customHeight="1">
      <c r="A205" s="15"/>
      <c r="B205" s="13"/>
      <c r="C205" s="14"/>
      <c r="D205" s="54"/>
      <c r="E205" s="54"/>
      <c r="F205" s="44"/>
      <c r="G205" s="12"/>
      <c r="H205" s="12"/>
      <c r="I205" s="12"/>
      <c r="J205" s="38"/>
      <c r="K205" s="17"/>
      <c r="L205" s="33"/>
      <c r="M205" s="15"/>
      <c r="N205" s="55"/>
      <c r="O205" s="28"/>
      <c r="P205" s="31"/>
      <c r="Q205" s="28"/>
      <c r="R205" s="31"/>
      <c r="S205" s="13"/>
      <c r="T205" s="16"/>
      <c r="U205" s="14"/>
      <c r="V205" s="13"/>
      <c r="W205" s="14"/>
      <c r="X205" s="60"/>
      <c r="Y205" s="60"/>
      <c r="Z205" s="71"/>
      <c r="AA205" s="71"/>
      <c r="CE205" s="72"/>
      <c r="CF205" s="72"/>
      <c r="CG205" s="72"/>
      <c r="CH205" s="72"/>
      <c r="CI205" s="72"/>
      <c r="CJ205" s="72"/>
      <c r="CK205" s="72"/>
      <c r="CL205" s="72"/>
      <c r="CM205" s="72"/>
      <c r="CN205" s="72"/>
      <c r="CO205" s="72"/>
      <c r="CP205" s="72"/>
      <c r="CQ205" s="78"/>
      <c r="CR205" s="78"/>
      <c r="CS205" s="78"/>
      <c r="CT205" s="78"/>
      <c r="CU205" s="78"/>
      <c r="CV205" s="79"/>
      <c r="CW205" s="79"/>
      <c r="CY205" s="104"/>
    </row>
    <row r="206" spans="1:103" ht="12" customHeight="1">
      <c r="A206" s="15"/>
      <c r="B206" s="13"/>
      <c r="C206" s="14"/>
      <c r="D206" s="54"/>
      <c r="E206" s="54"/>
      <c r="F206" s="44"/>
      <c r="G206" s="12"/>
      <c r="H206" s="12"/>
      <c r="I206" s="12"/>
      <c r="J206" s="38"/>
      <c r="K206" s="17"/>
      <c r="L206" s="33"/>
      <c r="M206" s="15"/>
      <c r="N206" s="55"/>
      <c r="O206" s="28"/>
      <c r="P206" s="31"/>
      <c r="Q206" s="28"/>
      <c r="R206" s="31"/>
      <c r="S206" s="13"/>
      <c r="T206" s="16"/>
      <c r="U206" s="14"/>
      <c r="V206" s="13"/>
      <c r="W206" s="14"/>
      <c r="X206" s="60"/>
      <c r="Y206" s="60"/>
      <c r="Z206" s="71"/>
      <c r="AA206" s="71"/>
      <c r="CE206" s="72"/>
      <c r="CF206" s="72"/>
      <c r="CG206" s="72"/>
      <c r="CH206" s="72"/>
      <c r="CI206" s="72"/>
      <c r="CJ206" s="72"/>
      <c r="CK206" s="72"/>
      <c r="CL206" s="72"/>
      <c r="CM206" s="72"/>
      <c r="CN206" s="72"/>
      <c r="CO206" s="72"/>
      <c r="CP206" s="72"/>
      <c r="CQ206" s="78"/>
      <c r="CR206" s="78"/>
      <c r="CS206" s="78"/>
      <c r="CT206" s="78"/>
      <c r="CU206" s="78"/>
      <c r="CV206" s="79"/>
      <c r="CW206" s="79"/>
      <c r="CY206" s="104"/>
    </row>
    <row r="207" spans="1:103" ht="12" customHeight="1">
      <c r="A207" s="15"/>
      <c r="B207" s="13"/>
      <c r="C207" s="14"/>
      <c r="D207" s="54"/>
      <c r="E207" s="54"/>
      <c r="F207" s="44"/>
      <c r="G207" s="12"/>
      <c r="H207" s="12"/>
      <c r="I207" s="12"/>
      <c r="J207" s="38"/>
      <c r="K207" s="17"/>
      <c r="L207" s="33"/>
      <c r="M207" s="15"/>
      <c r="N207" s="55"/>
      <c r="O207" s="28"/>
      <c r="P207" s="31"/>
      <c r="Q207" s="28"/>
      <c r="R207" s="31"/>
      <c r="S207" s="13"/>
      <c r="T207" s="16"/>
      <c r="U207" s="14"/>
      <c r="V207" s="13"/>
      <c r="W207" s="14"/>
      <c r="X207" s="60"/>
      <c r="Y207" s="60"/>
      <c r="Z207" s="71"/>
      <c r="AA207" s="71"/>
      <c r="CE207" s="72"/>
      <c r="CF207" s="72"/>
      <c r="CG207" s="72"/>
      <c r="CH207" s="72"/>
      <c r="CI207" s="72"/>
      <c r="CJ207" s="72"/>
      <c r="CK207" s="72"/>
      <c r="CL207" s="72"/>
      <c r="CM207" s="72"/>
      <c r="CN207" s="72"/>
      <c r="CO207" s="72"/>
      <c r="CP207" s="72"/>
      <c r="CQ207" s="78"/>
      <c r="CR207" s="78"/>
      <c r="CS207" s="78"/>
      <c r="CT207" s="78"/>
      <c r="CU207" s="78"/>
      <c r="CV207" s="79"/>
      <c r="CW207" s="79"/>
      <c r="CY207" s="104"/>
    </row>
    <row r="208" spans="1:103" ht="12" customHeight="1">
      <c r="A208" s="15"/>
      <c r="B208" s="13"/>
      <c r="C208" s="14"/>
      <c r="D208" s="54"/>
      <c r="E208" s="54"/>
      <c r="F208" s="44"/>
      <c r="G208" s="12"/>
      <c r="H208" s="12"/>
      <c r="I208" s="12"/>
      <c r="J208" s="38"/>
      <c r="K208" s="17"/>
      <c r="L208" s="33"/>
      <c r="M208" s="15"/>
      <c r="N208" s="55"/>
      <c r="O208" s="28"/>
      <c r="P208" s="31"/>
      <c r="Q208" s="28"/>
      <c r="R208" s="31"/>
      <c r="S208" s="13"/>
      <c r="T208" s="16"/>
      <c r="U208" s="14"/>
      <c r="V208" s="13"/>
      <c r="W208" s="14"/>
      <c r="X208" s="60"/>
      <c r="Y208" s="60"/>
      <c r="Z208" s="71"/>
      <c r="AA208" s="71"/>
      <c r="CE208" s="72"/>
      <c r="CF208" s="72"/>
      <c r="CG208" s="72"/>
      <c r="CH208" s="72"/>
      <c r="CI208" s="72"/>
      <c r="CJ208" s="72"/>
      <c r="CK208" s="72"/>
      <c r="CL208" s="72"/>
      <c r="CM208" s="72"/>
      <c r="CN208" s="72"/>
      <c r="CO208" s="72"/>
      <c r="CP208" s="72"/>
      <c r="CQ208" s="78"/>
      <c r="CR208" s="78"/>
      <c r="CS208" s="78"/>
      <c r="CT208" s="78"/>
      <c r="CU208" s="78"/>
      <c r="CV208" s="79"/>
      <c r="CW208" s="79"/>
      <c r="CY208" s="104"/>
    </row>
    <row r="209" spans="1:103" ht="12" customHeight="1">
      <c r="A209" s="15"/>
      <c r="B209" s="13"/>
      <c r="C209" s="14"/>
      <c r="D209" s="54"/>
      <c r="E209" s="54"/>
      <c r="F209" s="44"/>
      <c r="G209" s="12"/>
      <c r="H209" s="12"/>
      <c r="I209" s="12"/>
      <c r="J209" s="38"/>
      <c r="K209" s="17"/>
      <c r="L209" s="33"/>
      <c r="M209" s="15"/>
      <c r="N209" s="55"/>
      <c r="O209" s="28"/>
      <c r="P209" s="31"/>
      <c r="Q209" s="28"/>
      <c r="R209" s="31"/>
      <c r="S209" s="13"/>
      <c r="T209" s="16"/>
      <c r="U209" s="14"/>
      <c r="V209" s="13"/>
      <c r="W209" s="14"/>
      <c r="X209" s="60"/>
      <c r="Y209" s="60"/>
      <c r="Z209" s="71"/>
      <c r="AA209" s="71"/>
      <c r="CE209" s="72"/>
      <c r="CF209" s="72"/>
      <c r="CG209" s="72"/>
      <c r="CH209" s="72"/>
      <c r="CI209" s="72"/>
      <c r="CJ209" s="72"/>
      <c r="CK209" s="72"/>
      <c r="CL209" s="72"/>
      <c r="CM209" s="72"/>
      <c r="CN209" s="72"/>
      <c r="CO209" s="72"/>
      <c r="CP209" s="72"/>
      <c r="CQ209" s="78"/>
      <c r="CR209" s="78"/>
      <c r="CS209" s="78"/>
      <c r="CT209" s="78"/>
      <c r="CU209" s="78"/>
      <c r="CV209" s="79"/>
      <c r="CW209" s="79"/>
      <c r="CY209" s="104"/>
    </row>
    <row r="210" spans="1:103" ht="12" customHeight="1">
      <c r="A210" s="15"/>
      <c r="B210" s="13"/>
      <c r="C210" s="14"/>
      <c r="D210" s="54"/>
      <c r="E210" s="54"/>
      <c r="F210" s="44"/>
      <c r="G210" s="12"/>
      <c r="H210" s="12"/>
      <c r="I210" s="12"/>
      <c r="J210" s="38"/>
      <c r="K210" s="17"/>
      <c r="L210" s="33"/>
      <c r="M210" s="15"/>
      <c r="N210" s="55"/>
      <c r="O210" s="28"/>
      <c r="P210" s="31"/>
      <c r="Q210" s="28"/>
      <c r="R210" s="31"/>
      <c r="S210" s="13"/>
      <c r="T210" s="16"/>
      <c r="U210" s="14"/>
      <c r="V210" s="13"/>
      <c r="W210" s="14"/>
      <c r="X210" s="60"/>
      <c r="Y210" s="60"/>
      <c r="Z210" s="71"/>
      <c r="AA210" s="71"/>
      <c r="CE210" s="72"/>
      <c r="CF210" s="72"/>
      <c r="CG210" s="72"/>
      <c r="CH210" s="72"/>
      <c r="CI210" s="72"/>
      <c r="CJ210" s="72"/>
      <c r="CK210" s="72"/>
      <c r="CL210" s="72"/>
      <c r="CM210" s="72"/>
      <c r="CN210" s="72"/>
      <c r="CO210" s="72"/>
      <c r="CP210" s="72"/>
      <c r="CQ210" s="78"/>
      <c r="CR210" s="78"/>
      <c r="CS210" s="78"/>
      <c r="CT210" s="78"/>
      <c r="CU210" s="78"/>
      <c r="CV210" s="79"/>
      <c r="CW210" s="79"/>
      <c r="CY210" s="104"/>
    </row>
    <row r="211" spans="1:103" ht="12" customHeight="1">
      <c r="A211" s="15"/>
      <c r="B211" s="13"/>
      <c r="C211" s="14"/>
      <c r="D211" s="54"/>
      <c r="E211" s="54"/>
      <c r="F211" s="44"/>
      <c r="G211" s="12"/>
      <c r="H211" s="12"/>
      <c r="I211" s="12"/>
      <c r="J211" s="38"/>
      <c r="K211" s="17"/>
      <c r="L211" s="33"/>
      <c r="M211" s="15"/>
      <c r="N211" s="55"/>
      <c r="O211" s="28"/>
      <c r="P211" s="31"/>
      <c r="Q211" s="28"/>
      <c r="R211" s="31"/>
      <c r="S211" s="13"/>
      <c r="T211" s="16"/>
      <c r="U211" s="14"/>
      <c r="V211" s="13"/>
      <c r="W211" s="14"/>
      <c r="X211" s="60"/>
      <c r="Y211" s="60"/>
      <c r="Z211" s="71"/>
      <c r="AA211" s="71"/>
      <c r="CE211" s="72"/>
      <c r="CF211" s="72"/>
      <c r="CG211" s="72"/>
      <c r="CH211" s="72"/>
      <c r="CI211" s="72"/>
      <c r="CJ211" s="72"/>
      <c r="CK211" s="72"/>
      <c r="CL211" s="72"/>
      <c r="CM211" s="72"/>
      <c r="CN211" s="72"/>
      <c r="CO211" s="72"/>
      <c r="CP211" s="72"/>
      <c r="CQ211" s="78"/>
      <c r="CR211" s="78"/>
      <c r="CS211" s="78"/>
      <c r="CT211" s="78"/>
      <c r="CU211" s="78"/>
      <c r="CV211" s="79"/>
      <c r="CW211" s="79"/>
      <c r="CY211" s="104"/>
    </row>
    <row r="212" spans="1:103" ht="12" customHeight="1">
      <c r="A212" s="15"/>
      <c r="B212" s="13"/>
      <c r="C212" s="14"/>
      <c r="D212" s="54"/>
      <c r="E212" s="54"/>
      <c r="F212" s="44"/>
      <c r="G212" s="12"/>
      <c r="H212" s="12"/>
      <c r="I212" s="12"/>
      <c r="J212" s="38"/>
      <c r="K212" s="17"/>
      <c r="L212" s="33"/>
      <c r="M212" s="15"/>
      <c r="N212" s="55"/>
      <c r="O212" s="28"/>
      <c r="P212" s="31"/>
      <c r="Q212" s="28"/>
      <c r="R212" s="31"/>
      <c r="S212" s="13"/>
      <c r="T212" s="16"/>
      <c r="U212" s="14"/>
      <c r="V212" s="13"/>
      <c r="W212" s="14"/>
      <c r="X212" s="60"/>
      <c r="Y212" s="60"/>
      <c r="Z212" s="71"/>
      <c r="AA212" s="71"/>
      <c r="CE212" s="72"/>
      <c r="CF212" s="72"/>
      <c r="CG212" s="72"/>
      <c r="CH212" s="72"/>
      <c r="CI212" s="72"/>
      <c r="CJ212" s="72"/>
      <c r="CK212" s="72"/>
      <c r="CL212" s="72"/>
      <c r="CM212" s="72"/>
      <c r="CN212" s="72"/>
      <c r="CO212" s="72"/>
      <c r="CP212" s="72"/>
      <c r="CQ212" s="78"/>
      <c r="CR212" s="78"/>
      <c r="CS212" s="78"/>
      <c r="CT212" s="78"/>
      <c r="CU212" s="78"/>
      <c r="CV212" s="79"/>
      <c r="CW212" s="79"/>
      <c r="CY212" s="104"/>
    </row>
    <row r="213" spans="1:103" ht="12" customHeight="1">
      <c r="A213" s="15"/>
      <c r="B213" s="13"/>
      <c r="C213" s="14"/>
      <c r="D213" s="54"/>
      <c r="E213" s="54"/>
      <c r="F213" s="44"/>
      <c r="G213" s="12"/>
      <c r="H213" s="12"/>
      <c r="I213" s="12"/>
      <c r="J213" s="38"/>
      <c r="K213" s="17"/>
      <c r="L213" s="33"/>
      <c r="M213" s="15"/>
      <c r="N213" s="55"/>
      <c r="O213" s="28"/>
      <c r="P213" s="31"/>
      <c r="Q213" s="28"/>
      <c r="R213" s="31"/>
      <c r="S213" s="13"/>
      <c r="T213" s="16"/>
      <c r="U213" s="14"/>
      <c r="V213" s="13"/>
      <c r="W213" s="14"/>
      <c r="X213" s="60"/>
      <c r="Y213" s="60"/>
      <c r="Z213" s="71"/>
      <c r="AA213" s="71"/>
      <c r="CE213" s="72"/>
      <c r="CF213" s="72"/>
      <c r="CG213" s="72"/>
      <c r="CH213" s="72"/>
      <c r="CI213" s="72"/>
      <c r="CJ213" s="72"/>
      <c r="CK213" s="72"/>
      <c r="CL213" s="72"/>
      <c r="CM213" s="72"/>
      <c r="CN213" s="72"/>
      <c r="CO213" s="72"/>
      <c r="CP213" s="72"/>
      <c r="CQ213" s="78"/>
      <c r="CR213" s="78"/>
      <c r="CS213" s="78"/>
      <c r="CT213" s="78"/>
      <c r="CU213" s="78"/>
      <c r="CV213" s="79"/>
      <c r="CW213" s="79"/>
      <c r="CY213" s="104"/>
    </row>
    <row r="214" spans="1:103" ht="12" customHeight="1">
      <c r="A214" s="15"/>
      <c r="B214" s="13"/>
      <c r="C214" s="14"/>
      <c r="D214" s="54"/>
      <c r="E214" s="54"/>
      <c r="F214" s="44"/>
      <c r="G214" s="12"/>
      <c r="H214" s="12"/>
      <c r="I214" s="12"/>
      <c r="J214" s="38"/>
      <c r="K214" s="17"/>
      <c r="L214" s="33"/>
      <c r="M214" s="15"/>
      <c r="N214" s="55"/>
      <c r="O214" s="28"/>
      <c r="P214" s="31"/>
      <c r="Q214" s="28"/>
      <c r="R214" s="31"/>
      <c r="S214" s="13"/>
      <c r="T214" s="16"/>
      <c r="U214" s="14"/>
      <c r="V214" s="13"/>
      <c r="W214" s="14"/>
      <c r="X214" s="60"/>
      <c r="Y214" s="60"/>
      <c r="Z214" s="71"/>
      <c r="AA214" s="71"/>
      <c r="CE214" s="72"/>
      <c r="CF214" s="72"/>
      <c r="CG214" s="72"/>
      <c r="CH214" s="72"/>
      <c r="CI214" s="72"/>
      <c r="CJ214" s="72"/>
      <c r="CK214" s="72"/>
      <c r="CL214" s="72"/>
      <c r="CM214" s="72"/>
      <c r="CN214" s="72"/>
      <c r="CO214" s="72"/>
      <c r="CP214" s="72"/>
      <c r="CQ214" s="78"/>
      <c r="CR214" s="78"/>
      <c r="CS214" s="78"/>
      <c r="CT214" s="78"/>
      <c r="CU214" s="78"/>
      <c r="CV214" s="79"/>
      <c r="CW214" s="79"/>
      <c r="CY214" s="104"/>
    </row>
    <row r="215" spans="1:103" ht="12" customHeight="1">
      <c r="A215" s="15"/>
      <c r="B215" s="13"/>
      <c r="C215" s="14"/>
      <c r="D215" s="54"/>
      <c r="E215" s="54"/>
      <c r="F215" s="44"/>
      <c r="G215" s="12"/>
      <c r="H215" s="12"/>
      <c r="I215" s="12"/>
      <c r="J215" s="38"/>
      <c r="K215" s="17"/>
      <c r="L215" s="33"/>
      <c r="M215" s="15"/>
      <c r="N215" s="55"/>
      <c r="O215" s="28"/>
      <c r="P215" s="31"/>
      <c r="Q215" s="28"/>
      <c r="R215" s="31"/>
      <c r="S215" s="13"/>
      <c r="T215" s="16"/>
      <c r="U215" s="14"/>
      <c r="V215" s="13"/>
      <c r="W215" s="14"/>
      <c r="X215" s="60"/>
      <c r="Y215" s="60"/>
      <c r="Z215" s="71"/>
      <c r="AA215" s="71"/>
      <c r="CE215" s="72"/>
      <c r="CF215" s="72"/>
      <c r="CG215" s="72"/>
      <c r="CH215" s="72"/>
      <c r="CI215" s="72"/>
      <c r="CJ215" s="72"/>
      <c r="CK215" s="72"/>
      <c r="CL215" s="72"/>
      <c r="CM215" s="72"/>
      <c r="CN215" s="72"/>
      <c r="CO215" s="72"/>
      <c r="CP215" s="72"/>
      <c r="CQ215" s="78"/>
      <c r="CR215" s="78"/>
      <c r="CS215" s="78"/>
      <c r="CT215" s="78"/>
      <c r="CU215" s="78"/>
      <c r="CV215" s="79"/>
      <c r="CW215" s="79"/>
      <c r="CY215" s="104"/>
    </row>
    <row r="216" spans="1:103" ht="12" customHeight="1">
      <c r="A216" s="15"/>
      <c r="B216" s="13"/>
      <c r="C216" s="14"/>
      <c r="D216" s="54"/>
      <c r="E216" s="54"/>
      <c r="F216" s="44"/>
      <c r="G216" s="12"/>
      <c r="H216" s="12"/>
      <c r="I216" s="12"/>
      <c r="J216" s="38"/>
      <c r="K216" s="17"/>
      <c r="L216" s="33"/>
      <c r="M216" s="15"/>
      <c r="N216" s="55"/>
      <c r="O216" s="28"/>
      <c r="P216" s="31"/>
      <c r="Q216" s="28"/>
      <c r="R216" s="31"/>
      <c r="S216" s="13"/>
      <c r="T216" s="16"/>
      <c r="U216" s="14"/>
      <c r="V216" s="13"/>
      <c r="W216" s="14"/>
      <c r="X216" s="60"/>
      <c r="Y216" s="60"/>
      <c r="Z216" s="71"/>
      <c r="AA216" s="71"/>
      <c r="CE216" s="72"/>
      <c r="CF216" s="72"/>
      <c r="CG216" s="72"/>
      <c r="CH216" s="72"/>
      <c r="CI216" s="72"/>
      <c r="CJ216" s="72"/>
      <c r="CK216" s="72"/>
      <c r="CL216" s="72"/>
      <c r="CM216" s="72"/>
      <c r="CN216" s="72"/>
      <c r="CO216" s="72"/>
      <c r="CP216" s="72"/>
      <c r="CQ216" s="78"/>
      <c r="CR216" s="78"/>
      <c r="CS216" s="78"/>
      <c r="CT216" s="78"/>
      <c r="CU216" s="78"/>
      <c r="CV216" s="79"/>
      <c r="CW216" s="79"/>
      <c r="CY216" s="104"/>
    </row>
    <row r="217" spans="1:103" ht="12" customHeight="1">
      <c r="A217" s="15"/>
      <c r="B217" s="13"/>
      <c r="C217" s="14"/>
      <c r="D217" s="54"/>
      <c r="E217" s="54"/>
      <c r="F217" s="44"/>
      <c r="G217" s="12"/>
      <c r="H217" s="12"/>
      <c r="I217" s="12"/>
      <c r="J217" s="38"/>
      <c r="K217" s="17"/>
      <c r="L217" s="33"/>
      <c r="M217" s="15"/>
      <c r="N217" s="55"/>
      <c r="O217" s="28"/>
      <c r="P217" s="31"/>
      <c r="Q217" s="28"/>
      <c r="R217" s="31"/>
      <c r="S217" s="13"/>
      <c r="T217" s="16"/>
      <c r="U217" s="14"/>
      <c r="V217" s="13"/>
      <c r="W217" s="14"/>
      <c r="X217" s="60"/>
      <c r="Y217" s="60"/>
      <c r="Z217" s="71"/>
      <c r="AA217" s="71"/>
      <c r="CE217" s="72"/>
      <c r="CF217" s="72"/>
      <c r="CG217" s="72"/>
      <c r="CH217" s="72"/>
      <c r="CI217" s="72"/>
      <c r="CJ217" s="72"/>
      <c r="CK217" s="72"/>
      <c r="CL217" s="72"/>
      <c r="CM217" s="72"/>
      <c r="CN217" s="72"/>
      <c r="CO217" s="72"/>
      <c r="CP217" s="72"/>
      <c r="CQ217" s="78"/>
      <c r="CR217" s="78"/>
      <c r="CS217" s="78"/>
      <c r="CT217" s="78"/>
      <c r="CU217" s="78"/>
      <c r="CV217" s="79"/>
      <c r="CW217" s="79"/>
      <c r="CY217" s="104"/>
    </row>
    <row r="218" spans="1:103" ht="12" customHeight="1">
      <c r="A218" s="15"/>
      <c r="B218" s="13"/>
      <c r="C218" s="14"/>
      <c r="D218" s="54"/>
      <c r="E218" s="54"/>
      <c r="F218" s="44"/>
      <c r="G218" s="12"/>
      <c r="H218" s="12"/>
      <c r="I218" s="12"/>
      <c r="J218" s="38"/>
      <c r="K218" s="17"/>
      <c r="L218" s="33"/>
      <c r="M218" s="15"/>
      <c r="N218" s="55"/>
      <c r="O218" s="28"/>
      <c r="P218" s="31"/>
      <c r="Q218" s="28"/>
      <c r="R218" s="31"/>
      <c r="S218" s="13"/>
      <c r="T218" s="16"/>
      <c r="U218" s="14"/>
      <c r="V218" s="13"/>
      <c r="W218" s="14"/>
      <c r="X218" s="60"/>
      <c r="Y218" s="60"/>
      <c r="Z218" s="71"/>
      <c r="AA218" s="71"/>
      <c r="CE218" s="72"/>
      <c r="CF218" s="72"/>
      <c r="CG218" s="72"/>
      <c r="CH218" s="72"/>
      <c r="CI218" s="72"/>
      <c r="CJ218" s="72"/>
      <c r="CK218" s="72"/>
      <c r="CL218" s="72"/>
      <c r="CM218" s="72"/>
      <c r="CN218" s="72"/>
      <c r="CO218" s="72"/>
      <c r="CP218" s="72"/>
      <c r="CQ218" s="78"/>
      <c r="CR218" s="78"/>
      <c r="CS218" s="78"/>
      <c r="CT218" s="78"/>
      <c r="CU218" s="78"/>
      <c r="CV218" s="79"/>
      <c r="CW218" s="79"/>
      <c r="CY218" s="104"/>
    </row>
    <row r="219" spans="1:103" ht="12" customHeight="1">
      <c r="A219" s="15"/>
      <c r="B219" s="13"/>
      <c r="C219" s="14"/>
      <c r="D219" s="54"/>
      <c r="E219" s="54"/>
      <c r="F219" s="44"/>
      <c r="G219" s="12"/>
      <c r="H219" s="12"/>
      <c r="I219" s="12"/>
      <c r="J219" s="38"/>
      <c r="K219" s="17"/>
      <c r="L219" s="33"/>
      <c r="M219" s="15"/>
      <c r="N219" s="55"/>
      <c r="O219" s="28"/>
      <c r="P219" s="31"/>
      <c r="Q219" s="28"/>
      <c r="R219" s="31"/>
      <c r="S219" s="13"/>
      <c r="T219" s="16"/>
      <c r="U219" s="14"/>
      <c r="V219" s="13"/>
      <c r="W219" s="14"/>
      <c r="X219" s="60"/>
      <c r="Y219" s="60"/>
      <c r="Z219" s="71"/>
      <c r="AA219" s="71"/>
      <c r="CE219" s="72"/>
      <c r="CF219" s="72"/>
      <c r="CG219" s="72"/>
      <c r="CH219" s="72"/>
      <c r="CI219" s="72"/>
      <c r="CJ219" s="72"/>
      <c r="CK219" s="72"/>
      <c r="CL219" s="72"/>
      <c r="CM219" s="72"/>
      <c r="CN219" s="72"/>
      <c r="CO219" s="72"/>
      <c r="CP219" s="72"/>
      <c r="CQ219" s="78"/>
      <c r="CR219" s="78"/>
      <c r="CS219" s="78"/>
      <c r="CT219" s="78"/>
      <c r="CU219" s="78"/>
      <c r="CV219" s="79"/>
      <c r="CW219" s="79"/>
      <c r="CY219" s="104"/>
    </row>
    <row r="220" spans="1:103" ht="12" customHeight="1">
      <c r="A220" s="15"/>
      <c r="B220" s="13"/>
      <c r="C220" s="14"/>
      <c r="D220" s="54"/>
      <c r="E220" s="54"/>
      <c r="F220" s="44"/>
      <c r="G220" s="12"/>
      <c r="H220" s="12"/>
      <c r="I220" s="12"/>
      <c r="J220" s="38"/>
      <c r="K220" s="17"/>
      <c r="L220" s="33"/>
      <c r="M220" s="15"/>
      <c r="N220" s="55"/>
      <c r="O220" s="28"/>
      <c r="P220" s="31"/>
      <c r="Q220" s="28"/>
      <c r="R220" s="31"/>
      <c r="S220" s="13"/>
      <c r="T220" s="16"/>
      <c r="U220" s="14"/>
      <c r="V220" s="13"/>
      <c r="W220" s="14"/>
      <c r="X220" s="60"/>
      <c r="Y220" s="60"/>
      <c r="Z220" s="71"/>
      <c r="AA220" s="71"/>
      <c r="CE220" s="72"/>
      <c r="CF220" s="72"/>
      <c r="CG220" s="72"/>
      <c r="CH220" s="72"/>
      <c r="CI220" s="72"/>
      <c r="CJ220" s="72"/>
      <c r="CK220" s="72"/>
      <c r="CL220" s="72"/>
      <c r="CM220" s="72"/>
      <c r="CN220" s="72"/>
      <c r="CO220" s="72"/>
      <c r="CP220" s="72"/>
      <c r="CQ220" s="78"/>
      <c r="CR220" s="78"/>
      <c r="CS220" s="78"/>
      <c r="CT220" s="78"/>
      <c r="CU220" s="78"/>
      <c r="CV220" s="79"/>
      <c r="CW220" s="79"/>
      <c r="CY220" s="104"/>
    </row>
    <row r="221" spans="1:103" ht="12" customHeight="1">
      <c r="A221" s="15"/>
      <c r="B221" s="13"/>
      <c r="C221" s="14"/>
      <c r="D221" s="54"/>
      <c r="E221" s="54"/>
      <c r="F221" s="44"/>
      <c r="G221" s="12"/>
      <c r="H221" s="12"/>
      <c r="I221" s="12"/>
      <c r="J221" s="38"/>
      <c r="K221" s="17"/>
      <c r="L221" s="33"/>
      <c r="M221" s="15"/>
      <c r="N221" s="55"/>
      <c r="O221" s="28"/>
      <c r="P221" s="31"/>
      <c r="Q221" s="28"/>
      <c r="R221" s="31"/>
      <c r="S221" s="13"/>
      <c r="T221" s="16"/>
      <c r="U221" s="14"/>
      <c r="V221" s="13"/>
      <c r="W221" s="14"/>
      <c r="X221" s="60"/>
      <c r="Y221" s="60"/>
      <c r="Z221" s="71"/>
      <c r="AA221" s="71"/>
      <c r="CE221" s="72"/>
      <c r="CF221" s="72"/>
      <c r="CG221" s="72"/>
      <c r="CH221" s="72"/>
      <c r="CI221" s="72"/>
      <c r="CJ221" s="72"/>
      <c r="CK221" s="72"/>
      <c r="CL221" s="72"/>
      <c r="CM221" s="72"/>
      <c r="CN221" s="72"/>
      <c r="CO221" s="72"/>
      <c r="CP221" s="72"/>
      <c r="CQ221" s="78"/>
      <c r="CR221" s="78"/>
      <c r="CS221" s="78"/>
      <c r="CT221" s="78"/>
      <c r="CU221" s="78"/>
      <c r="CV221" s="79"/>
      <c r="CW221" s="79"/>
      <c r="CY221" s="104"/>
    </row>
    <row r="222" spans="1:103" ht="12" customHeight="1">
      <c r="A222" s="15"/>
      <c r="B222" s="13"/>
      <c r="C222" s="14"/>
      <c r="D222" s="54"/>
      <c r="E222" s="54"/>
      <c r="F222" s="44"/>
      <c r="G222" s="12"/>
      <c r="H222" s="12"/>
      <c r="I222" s="12"/>
      <c r="J222" s="38"/>
      <c r="K222" s="17"/>
      <c r="L222" s="33"/>
      <c r="M222" s="15"/>
      <c r="N222" s="55"/>
      <c r="O222" s="28"/>
      <c r="P222" s="31"/>
      <c r="Q222" s="28"/>
      <c r="R222" s="31"/>
      <c r="S222" s="13"/>
      <c r="T222" s="16"/>
      <c r="U222" s="14"/>
      <c r="V222" s="13"/>
      <c r="W222" s="14"/>
      <c r="X222" s="60"/>
      <c r="Y222" s="60"/>
      <c r="Z222" s="71"/>
      <c r="AA222" s="71"/>
      <c r="CE222" s="72"/>
      <c r="CF222" s="72"/>
      <c r="CG222" s="72"/>
      <c r="CH222" s="72"/>
      <c r="CI222" s="72"/>
      <c r="CJ222" s="72"/>
      <c r="CK222" s="72"/>
      <c r="CL222" s="72"/>
      <c r="CM222" s="72"/>
      <c r="CN222" s="72"/>
      <c r="CO222" s="72"/>
      <c r="CP222" s="72"/>
      <c r="CQ222" s="78"/>
      <c r="CR222" s="78"/>
      <c r="CS222" s="78"/>
      <c r="CT222" s="78"/>
      <c r="CU222" s="78"/>
      <c r="CV222" s="79"/>
      <c r="CW222" s="79"/>
      <c r="CY222" s="104"/>
    </row>
    <row r="223" spans="1:103" ht="12" customHeight="1">
      <c r="A223" s="15"/>
      <c r="B223" s="13"/>
      <c r="C223" s="14"/>
      <c r="D223" s="54"/>
      <c r="E223" s="54"/>
      <c r="F223" s="44"/>
      <c r="G223" s="12"/>
      <c r="H223" s="12"/>
      <c r="I223" s="12"/>
      <c r="J223" s="38"/>
      <c r="K223" s="17"/>
      <c r="L223" s="33"/>
      <c r="M223" s="15"/>
      <c r="N223" s="55"/>
      <c r="O223" s="28"/>
      <c r="P223" s="31"/>
      <c r="Q223" s="28"/>
      <c r="R223" s="31"/>
      <c r="S223" s="13"/>
      <c r="T223" s="16"/>
      <c r="U223" s="14"/>
      <c r="V223" s="13"/>
      <c r="W223" s="14"/>
      <c r="X223" s="60"/>
      <c r="Y223" s="60"/>
      <c r="Z223" s="71"/>
      <c r="AA223" s="71"/>
      <c r="CE223" s="72"/>
      <c r="CF223" s="72"/>
      <c r="CG223" s="72"/>
      <c r="CH223" s="72"/>
      <c r="CI223" s="72"/>
      <c r="CJ223" s="72"/>
      <c r="CK223" s="72"/>
      <c r="CL223" s="72"/>
      <c r="CM223" s="72"/>
      <c r="CN223" s="72"/>
      <c r="CO223" s="72"/>
      <c r="CP223" s="72"/>
      <c r="CQ223" s="78"/>
      <c r="CR223" s="78"/>
      <c r="CS223" s="78"/>
      <c r="CT223" s="78"/>
      <c r="CU223" s="78"/>
      <c r="CV223" s="79"/>
      <c r="CW223" s="79"/>
      <c r="CY223" s="104"/>
    </row>
    <row r="224" spans="1:103" ht="12" customHeight="1">
      <c r="A224" s="15"/>
      <c r="B224" s="13"/>
      <c r="C224" s="14"/>
      <c r="D224" s="54"/>
      <c r="E224" s="54"/>
      <c r="F224" s="44"/>
      <c r="G224" s="12"/>
      <c r="H224" s="12"/>
      <c r="I224" s="12"/>
      <c r="J224" s="38"/>
      <c r="K224" s="17"/>
      <c r="L224" s="33"/>
      <c r="M224" s="15"/>
      <c r="N224" s="55"/>
      <c r="O224" s="28"/>
      <c r="P224" s="31"/>
      <c r="Q224" s="28"/>
      <c r="R224" s="31"/>
      <c r="S224" s="13"/>
      <c r="T224" s="16"/>
      <c r="U224" s="14"/>
      <c r="V224" s="13"/>
      <c r="W224" s="14"/>
      <c r="X224" s="60"/>
      <c r="Y224" s="60"/>
      <c r="Z224" s="71"/>
      <c r="AA224" s="71"/>
      <c r="CE224" s="72"/>
      <c r="CF224" s="72"/>
      <c r="CG224" s="72"/>
      <c r="CH224" s="72"/>
      <c r="CI224" s="72"/>
      <c r="CJ224" s="72"/>
      <c r="CK224" s="72"/>
      <c r="CL224" s="72"/>
      <c r="CM224" s="72"/>
      <c r="CN224" s="72"/>
      <c r="CO224" s="72"/>
      <c r="CP224" s="72"/>
      <c r="CQ224" s="78"/>
      <c r="CR224" s="78"/>
      <c r="CS224" s="78"/>
      <c r="CT224" s="78"/>
      <c r="CU224" s="78"/>
      <c r="CV224" s="79"/>
      <c r="CW224" s="79"/>
      <c r="CY224" s="104"/>
    </row>
    <row r="225" spans="1:103" ht="12" customHeight="1">
      <c r="A225" s="15"/>
      <c r="B225" s="13"/>
      <c r="C225" s="14"/>
      <c r="D225" s="54"/>
      <c r="E225" s="54"/>
      <c r="F225" s="44"/>
      <c r="G225" s="12"/>
      <c r="H225" s="12"/>
      <c r="I225" s="12"/>
      <c r="J225" s="38"/>
      <c r="K225" s="17"/>
      <c r="L225" s="33"/>
      <c r="M225" s="15"/>
      <c r="N225" s="55"/>
      <c r="O225" s="28"/>
      <c r="P225" s="31"/>
      <c r="Q225" s="28"/>
      <c r="R225" s="31"/>
      <c r="S225" s="13"/>
      <c r="T225" s="16"/>
      <c r="U225" s="14"/>
      <c r="V225" s="13"/>
      <c r="W225" s="14"/>
      <c r="X225" s="60"/>
      <c r="Y225" s="60"/>
      <c r="Z225" s="71"/>
      <c r="AA225" s="71"/>
      <c r="CE225" s="72"/>
      <c r="CF225" s="72"/>
      <c r="CG225" s="72"/>
      <c r="CH225" s="72"/>
      <c r="CI225" s="72"/>
      <c r="CJ225" s="72"/>
      <c r="CK225" s="72"/>
      <c r="CL225" s="72"/>
      <c r="CM225" s="72"/>
      <c r="CN225" s="72"/>
      <c r="CO225" s="72"/>
      <c r="CP225" s="72"/>
      <c r="CQ225" s="78"/>
      <c r="CR225" s="78"/>
      <c r="CS225" s="78"/>
      <c r="CT225" s="78"/>
      <c r="CU225" s="78"/>
      <c r="CV225" s="79"/>
      <c r="CW225" s="79"/>
      <c r="CY225" s="104"/>
    </row>
    <row r="226" spans="1:103" ht="12" customHeight="1">
      <c r="A226" s="15"/>
      <c r="B226" s="13"/>
      <c r="C226" s="14"/>
      <c r="D226" s="54"/>
      <c r="E226" s="54"/>
      <c r="F226" s="44"/>
      <c r="G226" s="12"/>
      <c r="H226" s="12"/>
      <c r="I226" s="12"/>
      <c r="J226" s="38"/>
      <c r="K226" s="17"/>
      <c r="L226" s="33"/>
      <c r="M226" s="15"/>
      <c r="N226" s="55"/>
      <c r="O226" s="28"/>
      <c r="P226" s="31"/>
      <c r="Q226" s="28"/>
      <c r="R226" s="31"/>
      <c r="S226" s="13"/>
      <c r="T226" s="16"/>
      <c r="U226" s="14"/>
      <c r="V226" s="13"/>
      <c r="W226" s="14"/>
      <c r="X226" s="60"/>
      <c r="Y226" s="60"/>
      <c r="Z226" s="71"/>
      <c r="AA226" s="71"/>
      <c r="CE226" s="72"/>
      <c r="CF226" s="72"/>
      <c r="CG226" s="72"/>
      <c r="CH226" s="72"/>
      <c r="CI226" s="72"/>
      <c r="CJ226" s="72"/>
      <c r="CK226" s="72"/>
      <c r="CL226" s="72"/>
      <c r="CM226" s="72"/>
      <c r="CN226" s="72"/>
      <c r="CO226" s="72"/>
      <c r="CP226" s="72"/>
      <c r="CQ226" s="78"/>
      <c r="CR226" s="78"/>
      <c r="CS226" s="78"/>
      <c r="CT226" s="78"/>
      <c r="CU226" s="78"/>
      <c r="CV226" s="79"/>
      <c r="CW226" s="79"/>
      <c r="CY226" s="104"/>
    </row>
    <row r="227" spans="1:103" ht="12" customHeight="1">
      <c r="A227" s="15"/>
      <c r="B227" s="13"/>
      <c r="C227" s="14"/>
      <c r="D227" s="54"/>
      <c r="E227" s="54"/>
      <c r="F227" s="44"/>
      <c r="G227" s="12"/>
      <c r="H227" s="12"/>
      <c r="I227" s="12"/>
      <c r="J227" s="38"/>
      <c r="K227" s="17"/>
      <c r="L227" s="33"/>
      <c r="M227" s="15"/>
      <c r="N227" s="55"/>
      <c r="O227" s="28"/>
      <c r="P227" s="31"/>
      <c r="Q227" s="28"/>
      <c r="R227" s="31"/>
      <c r="S227" s="13"/>
      <c r="T227" s="16"/>
      <c r="U227" s="14"/>
      <c r="V227" s="13"/>
      <c r="W227" s="14"/>
      <c r="X227" s="60"/>
      <c r="Y227" s="60"/>
      <c r="Z227" s="71"/>
      <c r="AA227" s="71"/>
      <c r="CE227" s="72"/>
      <c r="CF227" s="72"/>
      <c r="CG227" s="72"/>
      <c r="CH227" s="72"/>
      <c r="CI227" s="72"/>
      <c r="CJ227" s="72"/>
      <c r="CK227" s="72"/>
      <c r="CL227" s="72"/>
      <c r="CM227" s="72"/>
      <c r="CN227" s="72"/>
      <c r="CO227" s="72"/>
      <c r="CP227" s="72"/>
      <c r="CQ227" s="78"/>
      <c r="CR227" s="78"/>
      <c r="CS227" s="78"/>
      <c r="CT227" s="78"/>
      <c r="CU227" s="78"/>
      <c r="CV227" s="79"/>
      <c r="CW227" s="79"/>
      <c r="CY227" s="104"/>
    </row>
    <row r="228" spans="1:103" ht="12" customHeight="1">
      <c r="A228" s="15"/>
      <c r="B228" s="13"/>
      <c r="C228" s="14"/>
      <c r="D228" s="54"/>
      <c r="E228" s="54"/>
      <c r="F228" s="44"/>
      <c r="G228" s="12"/>
      <c r="H228" s="12"/>
      <c r="I228" s="12"/>
      <c r="J228" s="38"/>
      <c r="K228" s="17"/>
      <c r="L228" s="33"/>
      <c r="M228" s="15"/>
      <c r="N228" s="55"/>
      <c r="O228" s="28"/>
      <c r="P228" s="31"/>
      <c r="Q228" s="28"/>
      <c r="R228" s="31"/>
      <c r="S228" s="13"/>
      <c r="T228" s="16"/>
      <c r="U228" s="14"/>
      <c r="V228" s="13"/>
      <c r="W228" s="14"/>
      <c r="X228" s="60"/>
      <c r="Y228" s="60"/>
      <c r="Z228" s="71"/>
      <c r="AA228" s="71"/>
      <c r="CE228" s="72"/>
      <c r="CF228" s="72"/>
      <c r="CG228" s="72"/>
      <c r="CH228" s="72"/>
      <c r="CI228" s="72"/>
      <c r="CJ228" s="72"/>
      <c r="CK228" s="72"/>
      <c r="CL228" s="72"/>
      <c r="CM228" s="72"/>
      <c r="CN228" s="72"/>
      <c r="CO228" s="72"/>
      <c r="CP228" s="72"/>
      <c r="CQ228" s="78"/>
      <c r="CR228" s="78"/>
      <c r="CS228" s="78"/>
      <c r="CT228" s="78"/>
      <c r="CU228" s="78"/>
      <c r="CV228" s="79"/>
      <c r="CW228" s="79"/>
      <c r="CY228" s="104"/>
    </row>
    <row r="229" spans="1:103" ht="12" customHeight="1">
      <c r="A229" s="15"/>
      <c r="B229" s="13"/>
      <c r="C229" s="14"/>
      <c r="D229" s="54"/>
      <c r="E229" s="54"/>
      <c r="F229" s="44"/>
      <c r="G229" s="12"/>
      <c r="H229" s="12"/>
      <c r="I229" s="12"/>
      <c r="J229" s="38"/>
      <c r="K229" s="17"/>
      <c r="L229" s="33"/>
      <c r="M229" s="15"/>
      <c r="N229" s="55"/>
      <c r="O229" s="28"/>
      <c r="P229" s="31"/>
      <c r="Q229" s="28"/>
      <c r="R229" s="31"/>
      <c r="S229" s="13"/>
      <c r="T229" s="16"/>
      <c r="U229" s="14"/>
      <c r="V229" s="13"/>
      <c r="W229" s="14"/>
      <c r="X229" s="60"/>
      <c r="Y229" s="60"/>
      <c r="Z229" s="71"/>
      <c r="AA229" s="71"/>
      <c r="CE229" s="72"/>
      <c r="CF229" s="72"/>
      <c r="CG229" s="72"/>
      <c r="CH229" s="72"/>
      <c r="CI229" s="72"/>
      <c r="CJ229" s="72"/>
      <c r="CK229" s="72"/>
      <c r="CL229" s="72"/>
      <c r="CM229" s="72"/>
      <c r="CN229" s="72"/>
      <c r="CO229" s="72"/>
      <c r="CP229" s="72"/>
      <c r="CQ229" s="78"/>
      <c r="CR229" s="78"/>
      <c r="CS229" s="78"/>
      <c r="CT229" s="78"/>
      <c r="CU229" s="78"/>
      <c r="CV229" s="79"/>
      <c r="CW229" s="79"/>
      <c r="CY229" s="104"/>
    </row>
    <row r="230" spans="1:103" ht="12" customHeight="1">
      <c r="A230" s="15"/>
      <c r="B230" s="13"/>
      <c r="C230" s="14"/>
      <c r="D230" s="54"/>
      <c r="E230" s="54"/>
      <c r="F230" s="44"/>
      <c r="G230" s="12"/>
      <c r="H230" s="12"/>
      <c r="I230" s="12"/>
      <c r="J230" s="38"/>
      <c r="K230" s="17"/>
      <c r="L230" s="33"/>
      <c r="M230" s="15"/>
      <c r="N230" s="55"/>
      <c r="O230" s="28"/>
      <c r="P230" s="31"/>
      <c r="Q230" s="28"/>
      <c r="R230" s="31"/>
      <c r="S230" s="13"/>
      <c r="T230" s="16"/>
      <c r="U230" s="14"/>
      <c r="V230" s="13"/>
      <c r="W230" s="14"/>
      <c r="X230" s="60"/>
      <c r="Y230" s="60"/>
      <c r="Z230" s="71"/>
      <c r="AA230" s="71"/>
      <c r="CE230" s="72"/>
      <c r="CF230" s="72"/>
      <c r="CG230" s="72"/>
      <c r="CH230" s="72"/>
      <c r="CI230" s="72"/>
      <c r="CJ230" s="72"/>
      <c r="CK230" s="72"/>
      <c r="CL230" s="72"/>
      <c r="CM230" s="72"/>
      <c r="CN230" s="72"/>
      <c r="CO230" s="72"/>
      <c r="CP230" s="72"/>
      <c r="CQ230" s="78"/>
      <c r="CR230" s="78"/>
      <c r="CS230" s="78"/>
      <c r="CT230" s="78"/>
      <c r="CU230" s="78"/>
      <c r="CV230" s="79"/>
      <c r="CW230" s="79"/>
      <c r="CY230" s="104"/>
    </row>
    <row r="231" spans="1:103" ht="12" customHeight="1">
      <c r="A231" s="15"/>
      <c r="B231" s="13"/>
      <c r="C231" s="14"/>
      <c r="D231" s="54"/>
      <c r="E231" s="54"/>
      <c r="F231" s="44"/>
      <c r="G231" s="12"/>
      <c r="H231" s="12"/>
      <c r="I231" s="12"/>
      <c r="J231" s="38"/>
      <c r="K231" s="17"/>
      <c r="L231" s="33"/>
      <c r="M231" s="15"/>
      <c r="N231" s="55"/>
      <c r="O231" s="28"/>
      <c r="P231" s="31"/>
      <c r="Q231" s="28"/>
      <c r="R231" s="31"/>
      <c r="S231" s="13"/>
      <c r="T231" s="16"/>
      <c r="U231" s="14"/>
      <c r="V231" s="13"/>
      <c r="W231" s="14"/>
      <c r="X231" s="60"/>
      <c r="Y231" s="60"/>
      <c r="Z231" s="71"/>
      <c r="AA231" s="71"/>
      <c r="CE231" s="72"/>
      <c r="CF231" s="72"/>
      <c r="CG231" s="72"/>
      <c r="CH231" s="72"/>
      <c r="CI231" s="72"/>
      <c r="CJ231" s="72"/>
      <c r="CK231" s="72"/>
      <c r="CL231" s="72"/>
      <c r="CM231" s="72"/>
      <c r="CN231" s="72"/>
      <c r="CO231" s="72"/>
      <c r="CP231" s="72"/>
      <c r="CQ231" s="78"/>
      <c r="CR231" s="78"/>
      <c r="CS231" s="78"/>
      <c r="CT231" s="78"/>
      <c r="CU231" s="78"/>
      <c r="CV231" s="79"/>
      <c r="CW231" s="79"/>
      <c r="CY231" s="104"/>
    </row>
    <row r="232" spans="1:103" ht="12" customHeight="1">
      <c r="A232" s="15"/>
      <c r="B232" s="13"/>
      <c r="C232" s="14"/>
      <c r="D232" s="54"/>
      <c r="E232" s="54"/>
      <c r="F232" s="44"/>
      <c r="G232" s="12"/>
      <c r="H232" s="12"/>
      <c r="I232" s="12"/>
      <c r="J232" s="38"/>
      <c r="K232" s="17"/>
      <c r="L232" s="33"/>
      <c r="M232" s="15"/>
      <c r="N232" s="55"/>
      <c r="O232" s="28"/>
      <c r="P232" s="31"/>
      <c r="Q232" s="28"/>
      <c r="R232" s="31"/>
      <c r="S232" s="13"/>
      <c r="T232" s="16"/>
      <c r="U232" s="14"/>
      <c r="V232" s="13"/>
      <c r="W232" s="14"/>
      <c r="X232" s="60"/>
      <c r="Y232" s="60"/>
      <c r="Z232" s="71"/>
      <c r="AA232" s="71"/>
      <c r="CE232" s="72"/>
      <c r="CF232" s="72"/>
      <c r="CG232" s="72"/>
      <c r="CH232" s="72"/>
      <c r="CI232" s="72"/>
      <c r="CJ232" s="72"/>
      <c r="CK232" s="72"/>
      <c r="CL232" s="72"/>
      <c r="CM232" s="72"/>
      <c r="CN232" s="72"/>
      <c r="CO232" s="72"/>
      <c r="CP232" s="72"/>
      <c r="CQ232" s="78"/>
      <c r="CR232" s="78"/>
      <c r="CS232" s="78"/>
      <c r="CT232" s="78"/>
      <c r="CU232" s="78"/>
      <c r="CV232" s="79"/>
      <c r="CW232" s="79"/>
      <c r="CY232" s="104"/>
    </row>
    <row r="233" spans="1:103" ht="12" customHeight="1">
      <c r="A233" s="15"/>
      <c r="B233" s="13"/>
      <c r="C233" s="14"/>
      <c r="D233" s="54"/>
      <c r="E233" s="54"/>
      <c r="F233" s="44"/>
      <c r="G233" s="12"/>
      <c r="H233" s="12"/>
      <c r="I233" s="12"/>
      <c r="J233" s="38"/>
      <c r="K233" s="17"/>
      <c r="L233" s="33"/>
      <c r="M233" s="15"/>
      <c r="N233" s="55"/>
      <c r="O233" s="28"/>
      <c r="P233" s="31"/>
      <c r="Q233" s="28"/>
      <c r="R233" s="31"/>
      <c r="S233" s="13"/>
      <c r="T233" s="16"/>
      <c r="U233" s="14"/>
      <c r="V233" s="13"/>
      <c r="W233" s="14"/>
      <c r="X233" s="60"/>
      <c r="Y233" s="60"/>
      <c r="Z233" s="71"/>
      <c r="AA233" s="71"/>
      <c r="CE233" s="72"/>
      <c r="CF233" s="72"/>
      <c r="CG233" s="72"/>
      <c r="CH233" s="72"/>
      <c r="CI233" s="72"/>
      <c r="CJ233" s="72"/>
      <c r="CK233" s="72"/>
      <c r="CL233" s="72"/>
      <c r="CM233" s="72"/>
      <c r="CN233" s="72"/>
      <c r="CO233" s="72"/>
      <c r="CP233" s="72"/>
      <c r="CQ233" s="78"/>
      <c r="CR233" s="78"/>
      <c r="CS233" s="78"/>
      <c r="CT233" s="78"/>
      <c r="CU233" s="78"/>
      <c r="CV233" s="79"/>
      <c r="CW233" s="79"/>
      <c r="CY233" s="104"/>
    </row>
    <row r="234" spans="1:103" ht="12" customHeight="1">
      <c r="A234" s="15"/>
      <c r="B234" s="13"/>
      <c r="C234" s="14"/>
      <c r="D234" s="54"/>
      <c r="E234" s="54"/>
      <c r="F234" s="44"/>
      <c r="G234" s="12"/>
      <c r="H234" s="12"/>
      <c r="I234" s="12"/>
      <c r="J234" s="38"/>
      <c r="K234" s="17"/>
      <c r="L234" s="33"/>
      <c r="M234" s="15"/>
      <c r="N234" s="55"/>
      <c r="O234" s="28"/>
      <c r="P234" s="31"/>
      <c r="Q234" s="28"/>
      <c r="R234" s="31"/>
      <c r="S234" s="13"/>
      <c r="T234" s="16"/>
      <c r="U234" s="14"/>
      <c r="V234" s="13"/>
      <c r="W234" s="14"/>
      <c r="X234" s="60"/>
      <c r="Y234" s="60"/>
      <c r="Z234" s="71"/>
      <c r="AA234" s="71"/>
      <c r="CE234" s="72"/>
      <c r="CF234" s="72"/>
      <c r="CG234" s="72"/>
      <c r="CH234" s="72"/>
      <c r="CI234" s="72"/>
      <c r="CJ234" s="72"/>
      <c r="CK234" s="72"/>
      <c r="CL234" s="72"/>
      <c r="CM234" s="72"/>
      <c r="CN234" s="72"/>
      <c r="CO234" s="72"/>
      <c r="CP234" s="72"/>
      <c r="CQ234" s="78"/>
      <c r="CR234" s="78"/>
      <c r="CS234" s="78"/>
      <c r="CT234" s="78"/>
      <c r="CU234" s="78"/>
      <c r="CV234" s="79"/>
      <c r="CW234" s="79"/>
      <c r="CY234" s="104"/>
    </row>
    <row r="235" spans="1:103" ht="12" customHeight="1">
      <c r="A235" s="15"/>
      <c r="B235" s="13"/>
      <c r="C235" s="14"/>
      <c r="D235" s="54"/>
      <c r="E235" s="54"/>
      <c r="F235" s="44"/>
      <c r="G235" s="12"/>
      <c r="H235" s="12"/>
      <c r="I235" s="12"/>
      <c r="J235" s="38"/>
      <c r="K235" s="17"/>
      <c r="L235" s="33"/>
      <c r="M235" s="15"/>
      <c r="N235" s="55"/>
      <c r="O235" s="28"/>
      <c r="P235" s="31"/>
      <c r="Q235" s="28"/>
      <c r="R235" s="31"/>
      <c r="S235" s="13"/>
      <c r="T235" s="16"/>
      <c r="U235" s="14"/>
      <c r="V235" s="13"/>
      <c r="W235" s="14"/>
      <c r="X235" s="60"/>
      <c r="Y235" s="60"/>
      <c r="Z235" s="71"/>
      <c r="AA235" s="71"/>
      <c r="CE235" s="72"/>
      <c r="CF235" s="72"/>
      <c r="CG235" s="72"/>
      <c r="CH235" s="72"/>
      <c r="CI235" s="72"/>
      <c r="CJ235" s="72"/>
      <c r="CK235" s="72"/>
      <c r="CL235" s="72"/>
      <c r="CM235" s="72"/>
      <c r="CN235" s="72"/>
      <c r="CO235" s="72"/>
      <c r="CP235" s="72"/>
      <c r="CQ235" s="78"/>
      <c r="CR235" s="78"/>
      <c r="CS235" s="78"/>
      <c r="CT235" s="78"/>
      <c r="CU235" s="78"/>
      <c r="CV235" s="79"/>
      <c r="CW235" s="79"/>
      <c r="CY235" s="104"/>
    </row>
    <row r="236" spans="1:103" ht="12" customHeight="1">
      <c r="A236" s="15"/>
      <c r="B236" s="13"/>
      <c r="C236" s="14"/>
      <c r="D236" s="54"/>
      <c r="E236" s="54"/>
      <c r="F236" s="44"/>
      <c r="G236" s="12"/>
      <c r="H236" s="12"/>
      <c r="I236" s="12"/>
      <c r="J236" s="38"/>
      <c r="K236" s="17"/>
      <c r="L236" s="33"/>
      <c r="M236" s="15"/>
      <c r="N236" s="55"/>
      <c r="O236" s="28"/>
      <c r="P236" s="31"/>
      <c r="Q236" s="28"/>
      <c r="R236" s="31"/>
      <c r="S236" s="13"/>
      <c r="T236" s="16"/>
      <c r="U236" s="14"/>
      <c r="V236" s="13"/>
      <c r="W236" s="14"/>
      <c r="X236" s="60"/>
      <c r="Y236" s="60"/>
      <c r="Z236" s="71"/>
      <c r="AA236" s="71"/>
      <c r="CE236" s="72"/>
      <c r="CF236" s="72"/>
      <c r="CG236" s="72"/>
      <c r="CH236" s="72"/>
      <c r="CI236" s="72"/>
      <c r="CJ236" s="72"/>
      <c r="CK236" s="72"/>
      <c r="CL236" s="72"/>
      <c r="CM236" s="72"/>
      <c r="CN236" s="72"/>
      <c r="CO236" s="72"/>
      <c r="CP236" s="72"/>
      <c r="CQ236" s="78"/>
      <c r="CR236" s="78"/>
      <c r="CS236" s="78"/>
      <c r="CT236" s="78"/>
      <c r="CU236" s="78"/>
      <c r="CV236" s="79"/>
      <c r="CW236" s="79"/>
      <c r="CY236" s="104"/>
    </row>
    <row r="237" spans="1:103" ht="12" customHeight="1">
      <c r="A237" s="15"/>
      <c r="B237" s="13"/>
      <c r="C237" s="14"/>
      <c r="D237" s="54"/>
      <c r="E237" s="54"/>
      <c r="F237" s="44"/>
      <c r="G237" s="12"/>
      <c r="H237" s="12"/>
      <c r="I237" s="12"/>
      <c r="J237" s="38"/>
      <c r="K237" s="17"/>
      <c r="L237" s="33"/>
      <c r="M237" s="15"/>
      <c r="N237" s="55"/>
      <c r="O237" s="28"/>
      <c r="P237" s="31"/>
      <c r="Q237" s="28"/>
      <c r="R237" s="31"/>
      <c r="S237" s="13"/>
      <c r="T237" s="16"/>
      <c r="U237" s="14"/>
      <c r="V237" s="13"/>
      <c r="W237" s="14"/>
      <c r="X237" s="60"/>
      <c r="Y237" s="60"/>
      <c r="Z237" s="71"/>
      <c r="AA237" s="71"/>
      <c r="CE237" s="72"/>
      <c r="CF237" s="72"/>
      <c r="CG237" s="72"/>
      <c r="CH237" s="72"/>
      <c r="CI237" s="72"/>
      <c r="CJ237" s="72"/>
      <c r="CK237" s="72"/>
      <c r="CL237" s="72"/>
      <c r="CM237" s="72"/>
      <c r="CN237" s="72"/>
      <c r="CO237" s="72"/>
      <c r="CP237" s="72"/>
      <c r="CQ237" s="78"/>
      <c r="CR237" s="78"/>
      <c r="CS237" s="78"/>
      <c r="CT237" s="78"/>
      <c r="CU237" s="78"/>
      <c r="CV237" s="79"/>
      <c r="CW237" s="79"/>
      <c r="CY237" s="104"/>
    </row>
    <row r="238" spans="1:103" ht="12" customHeight="1">
      <c r="A238" s="15"/>
      <c r="B238" s="13"/>
      <c r="C238" s="14"/>
      <c r="D238" s="54"/>
      <c r="E238" s="54"/>
      <c r="F238" s="44"/>
      <c r="G238" s="12"/>
      <c r="H238" s="12"/>
      <c r="I238" s="12"/>
      <c r="J238" s="38"/>
      <c r="K238" s="17"/>
      <c r="L238" s="33"/>
      <c r="M238" s="15"/>
      <c r="N238" s="55"/>
      <c r="O238" s="28"/>
      <c r="P238" s="31"/>
      <c r="Q238" s="28"/>
      <c r="R238" s="31"/>
      <c r="S238" s="13"/>
      <c r="T238" s="16"/>
      <c r="U238" s="14"/>
      <c r="V238" s="13"/>
      <c r="W238" s="14"/>
      <c r="X238" s="60"/>
      <c r="Y238" s="60"/>
      <c r="Z238" s="71"/>
      <c r="AA238" s="71"/>
      <c r="CE238" s="72"/>
      <c r="CF238" s="72"/>
      <c r="CG238" s="72"/>
      <c r="CH238" s="72"/>
      <c r="CI238" s="72"/>
      <c r="CJ238" s="72"/>
      <c r="CK238" s="72"/>
      <c r="CL238" s="72"/>
      <c r="CM238" s="72"/>
      <c r="CN238" s="72"/>
      <c r="CO238" s="72"/>
      <c r="CP238" s="72"/>
      <c r="CQ238" s="78"/>
      <c r="CR238" s="78"/>
      <c r="CS238" s="78"/>
      <c r="CT238" s="78"/>
      <c r="CU238" s="78"/>
      <c r="CV238" s="79"/>
      <c r="CW238" s="79"/>
      <c r="CY238" s="104"/>
    </row>
    <row r="239" spans="1:103" ht="12" customHeight="1">
      <c r="A239" s="15"/>
      <c r="B239" s="13"/>
      <c r="C239" s="14"/>
      <c r="D239" s="54"/>
      <c r="E239" s="54"/>
      <c r="F239" s="44"/>
      <c r="G239" s="12"/>
      <c r="H239" s="12"/>
      <c r="I239" s="12"/>
      <c r="J239" s="38"/>
      <c r="K239" s="17"/>
      <c r="L239" s="33"/>
      <c r="M239" s="15"/>
      <c r="N239" s="55"/>
      <c r="O239" s="28"/>
      <c r="P239" s="31"/>
      <c r="Q239" s="28"/>
      <c r="R239" s="31"/>
      <c r="S239" s="13"/>
      <c r="T239" s="16"/>
      <c r="U239" s="14"/>
      <c r="V239" s="13"/>
      <c r="W239" s="14"/>
      <c r="X239" s="60"/>
      <c r="Y239" s="60"/>
      <c r="Z239" s="71"/>
      <c r="AA239" s="71"/>
      <c r="CE239" s="72"/>
      <c r="CF239" s="72"/>
      <c r="CG239" s="72"/>
      <c r="CH239" s="72"/>
      <c r="CI239" s="72"/>
      <c r="CJ239" s="72"/>
      <c r="CK239" s="72"/>
      <c r="CL239" s="72"/>
      <c r="CM239" s="72"/>
      <c r="CN239" s="72"/>
      <c r="CO239" s="72"/>
      <c r="CP239" s="72"/>
      <c r="CQ239" s="78"/>
      <c r="CR239" s="78"/>
      <c r="CS239" s="78"/>
      <c r="CT239" s="78"/>
      <c r="CU239" s="78"/>
      <c r="CV239" s="79"/>
      <c r="CW239" s="79"/>
      <c r="CY239" s="104"/>
    </row>
    <row r="240" spans="1:103" ht="12" customHeight="1">
      <c r="A240" s="15"/>
      <c r="B240" s="13"/>
      <c r="C240" s="14"/>
      <c r="D240" s="54"/>
      <c r="E240" s="54"/>
      <c r="F240" s="44"/>
      <c r="G240" s="12"/>
      <c r="H240" s="12"/>
      <c r="I240" s="12"/>
      <c r="J240" s="38"/>
      <c r="K240" s="17"/>
      <c r="L240" s="33"/>
      <c r="M240" s="15"/>
      <c r="N240" s="55"/>
      <c r="O240" s="28"/>
      <c r="P240" s="31"/>
      <c r="Q240" s="28"/>
      <c r="R240" s="31"/>
      <c r="S240" s="13"/>
      <c r="T240" s="16"/>
      <c r="U240" s="14"/>
      <c r="V240" s="13"/>
      <c r="W240" s="14"/>
      <c r="X240" s="60"/>
      <c r="Y240" s="60"/>
      <c r="Z240" s="71"/>
      <c r="AA240" s="71"/>
      <c r="CE240" s="72"/>
      <c r="CF240" s="72"/>
      <c r="CG240" s="72"/>
      <c r="CH240" s="72"/>
      <c r="CI240" s="72"/>
      <c r="CJ240" s="72"/>
      <c r="CK240" s="72"/>
      <c r="CL240" s="72"/>
      <c r="CM240" s="72"/>
      <c r="CN240" s="72"/>
      <c r="CO240" s="72"/>
      <c r="CP240" s="72"/>
      <c r="CQ240" s="78"/>
      <c r="CR240" s="78"/>
      <c r="CS240" s="78"/>
      <c r="CT240" s="78"/>
      <c r="CU240" s="78"/>
      <c r="CV240" s="79"/>
      <c r="CW240" s="79"/>
      <c r="CY240" s="104"/>
    </row>
    <row r="241" spans="1:103" ht="12" customHeight="1">
      <c r="A241" s="15"/>
      <c r="B241" s="13"/>
      <c r="C241" s="14"/>
      <c r="D241" s="54"/>
      <c r="E241" s="54"/>
      <c r="F241" s="44"/>
      <c r="G241" s="12"/>
      <c r="H241" s="12"/>
      <c r="I241" s="12"/>
      <c r="J241" s="38"/>
      <c r="K241" s="17"/>
      <c r="L241" s="33"/>
      <c r="M241" s="15"/>
      <c r="N241" s="55"/>
      <c r="O241" s="28"/>
      <c r="P241" s="31"/>
      <c r="Q241" s="28"/>
      <c r="R241" s="31"/>
      <c r="S241" s="13"/>
      <c r="T241" s="16"/>
      <c r="U241" s="14"/>
      <c r="V241" s="13"/>
      <c r="W241" s="14"/>
      <c r="X241" s="60"/>
      <c r="Y241" s="60"/>
      <c r="Z241" s="71"/>
      <c r="AA241" s="71"/>
      <c r="CE241" s="72"/>
      <c r="CF241" s="72"/>
      <c r="CG241" s="72"/>
      <c r="CH241" s="72"/>
      <c r="CI241" s="72"/>
      <c r="CJ241" s="72"/>
      <c r="CK241" s="72"/>
      <c r="CL241" s="72"/>
      <c r="CM241" s="72"/>
      <c r="CN241" s="72"/>
      <c r="CO241" s="72"/>
      <c r="CP241" s="72"/>
      <c r="CQ241" s="78"/>
      <c r="CR241" s="78"/>
      <c r="CS241" s="78"/>
      <c r="CT241" s="78"/>
      <c r="CU241" s="78"/>
      <c r="CV241" s="79"/>
      <c r="CW241" s="79"/>
      <c r="CY241" s="104"/>
    </row>
    <row r="242" spans="1:103" ht="12" customHeight="1">
      <c r="A242" s="15"/>
      <c r="B242" s="13"/>
      <c r="C242" s="14"/>
      <c r="D242" s="54"/>
      <c r="E242" s="54"/>
      <c r="F242" s="44"/>
      <c r="G242" s="12"/>
      <c r="H242" s="12"/>
      <c r="I242" s="12"/>
      <c r="J242" s="38"/>
      <c r="K242" s="17"/>
      <c r="L242" s="33"/>
      <c r="M242" s="15"/>
      <c r="N242" s="55"/>
      <c r="O242" s="28"/>
      <c r="P242" s="31"/>
      <c r="Q242" s="28"/>
      <c r="R242" s="31"/>
      <c r="S242" s="13"/>
      <c r="T242" s="16"/>
      <c r="U242" s="14"/>
      <c r="V242" s="13"/>
      <c r="W242" s="14"/>
      <c r="X242" s="60"/>
      <c r="Y242" s="60"/>
      <c r="Z242" s="71"/>
      <c r="AA242" s="71"/>
      <c r="CE242" s="72"/>
      <c r="CF242" s="72"/>
      <c r="CG242" s="72"/>
      <c r="CH242" s="72"/>
      <c r="CI242" s="72"/>
      <c r="CJ242" s="72"/>
      <c r="CK242" s="72"/>
      <c r="CL242" s="72"/>
      <c r="CM242" s="72"/>
      <c r="CN242" s="72"/>
      <c r="CO242" s="72"/>
      <c r="CP242" s="72"/>
      <c r="CQ242" s="78"/>
      <c r="CR242" s="78"/>
      <c r="CS242" s="78"/>
      <c r="CT242" s="78"/>
      <c r="CU242" s="78"/>
      <c r="CV242" s="79"/>
      <c r="CW242" s="79"/>
      <c r="CY242" s="104"/>
    </row>
    <row r="243" spans="1:103" ht="12" customHeight="1">
      <c r="A243" s="15"/>
      <c r="B243" s="13"/>
      <c r="C243" s="14"/>
      <c r="D243" s="54"/>
      <c r="E243" s="54"/>
      <c r="F243" s="44"/>
      <c r="G243" s="12"/>
      <c r="H243" s="12"/>
      <c r="I243" s="12"/>
      <c r="J243" s="38"/>
      <c r="K243" s="17"/>
      <c r="L243" s="33"/>
      <c r="M243" s="15"/>
      <c r="N243" s="55"/>
      <c r="O243" s="28"/>
      <c r="P243" s="31"/>
      <c r="Q243" s="28"/>
      <c r="R243" s="31"/>
      <c r="S243" s="13"/>
      <c r="T243" s="16"/>
      <c r="U243" s="14"/>
      <c r="V243" s="13"/>
      <c r="W243" s="14"/>
      <c r="X243" s="60"/>
      <c r="Y243" s="60"/>
      <c r="Z243" s="71"/>
      <c r="AA243" s="71"/>
      <c r="CE243" s="72"/>
      <c r="CF243" s="72"/>
      <c r="CG243" s="72"/>
      <c r="CH243" s="72"/>
      <c r="CI243" s="72"/>
      <c r="CJ243" s="72"/>
      <c r="CK243" s="72"/>
      <c r="CL243" s="72"/>
      <c r="CM243" s="72"/>
      <c r="CN243" s="72"/>
      <c r="CO243" s="72"/>
      <c r="CP243" s="72"/>
      <c r="CQ243" s="78"/>
      <c r="CR243" s="78"/>
      <c r="CS243" s="78"/>
      <c r="CT243" s="78"/>
      <c r="CU243" s="78"/>
      <c r="CV243" s="79"/>
      <c r="CW243" s="79"/>
      <c r="CY243" s="104"/>
    </row>
    <row r="244" spans="1:103" ht="12" customHeight="1">
      <c r="A244" s="15"/>
      <c r="B244" s="13"/>
      <c r="C244" s="14"/>
      <c r="D244" s="54"/>
      <c r="E244" s="54"/>
      <c r="F244" s="44"/>
      <c r="G244" s="12"/>
      <c r="H244" s="12"/>
      <c r="I244" s="12"/>
      <c r="J244" s="38"/>
      <c r="K244" s="17"/>
      <c r="L244" s="33"/>
      <c r="M244" s="15"/>
      <c r="N244" s="55"/>
      <c r="O244" s="28"/>
      <c r="P244" s="31"/>
      <c r="Q244" s="28"/>
      <c r="R244" s="31"/>
      <c r="S244" s="13"/>
      <c r="T244" s="16"/>
      <c r="U244" s="14"/>
      <c r="V244" s="13"/>
      <c r="W244" s="14"/>
      <c r="X244" s="60"/>
      <c r="Y244" s="60"/>
      <c r="Z244" s="71"/>
      <c r="AA244" s="71"/>
      <c r="CE244" s="72"/>
      <c r="CF244" s="72"/>
      <c r="CG244" s="72"/>
      <c r="CH244" s="72"/>
      <c r="CI244" s="72"/>
      <c r="CJ244" s="72"/>
      <c r="CK244" s="72"/>
      <c r="CL244" s="72"/>
      <c r="CM244" s="72"/>
      <c r="CN244" s="72"/>
      <c r="CO244" s="72"/>
      <c r="CP244" s="72"/>
      <c r="CQ244" s="78"/>
      <c r="CR244" s="78"/>
      <c r="CS244" s="78"/>
      <c r="CT244" s="78"/>
      <c r="CU244" s="78"/>
      <c r="CV244" s="79"/>
      <c r="CW244" s="79"/>
      <c r="CY244" s="104"/>
    </row>
    <row r="245" spans="1:103" ht="12" customHeight="1">
      <c r="A245" s="15"/>
      <c r="B245" s="13"/>
      <c r="C245" s="14"/>
      <c r="D245" s="54"/>
      <c r="E245" s="54"/>
      <c r="F245" s="44"/>
      <c r="G245" s="12"/>
      <c r="H245" s="12"/>
      <c r="I245" s="12"/>
      <c r="J245" s="38"/>
      <c r="K245" s="17"/>
      <c r="L245" s="33"/>
      <c r="M245" s="15"/>
      <c r="N245" s="55"/>
      <c r="O245" s="28"/>
      <c r="P245" s="31"/>
      <c r="Q245" s="28"/>
      <c r="R245" s="31"/>
      <c r="S245" s="13"/>
      <c r="T245" s="16"/>
      <c r="U245" s="14"/>
      <c r="V245" s="13"/>
      <c r="W245" s="14"/>
      <c r="X245" s="60"/>
      <c r="Y245" s="60"/>
      <c r="Z245" s="71"/>
      <c r="AA245" s="71"/>
      <c r="CE245" s="72"/>
      <c r="CF245" s="72"/>
      <c r="CG245" s="72"/>
      <c r="CH245" s="72"/>
      <c r="CI245" s="72"/>
      <c r="CJ245" s="72"/>
      <c r="CK245" s="72"/>
      <c r="CL245" s="72"/>
      <c r="CM245" s="72"/>
      <c r="CN245" s="72"/>
      <c r="CO245" s="72"/>
      <c r="CP245" s="72"/>
      <c r="CQ245" s="78"/>
      <c r="CR245" s="78"/>
      <c r="CS245" s="78"/>
      <c r="CT245" s="78"/>
      <c r="CU245" s="78"/>
      <c r="CV245" s="79"/>
      <c r="CW245" s="79"/>
      <c r="CY245" s="104"/>
    </row>
    <row r="246" spans="1:103" ht="12" customHeight="1">
      <c r="A246" s="15"/>
      <c r="B246" s="13"/>
      <c r="C246" s="14"/>
      <c r="D246" s="54"/>
      <c r="E246" s="54"/>
      <c r="F246" s="44"/>
      <c r="G246" s="12"/>
      <c r="H246" s="12"/>
      <c r="I246" s="12"/>
      <c r="J246" s="38"/>
      <c r="K246" s="17"/>
      <c r="L246" s="33"/>
      <c r="M246" s="15"/>
      <c r="N246" s="55"/>
      <c r="O246" s="28"/>
      <c r="P246" s="31"/>
      <c r="Q246" s="28"/>
      <c r="R246" s="31"/>
      <c r="S246" s="13"/>
      <c r="T246" s="16"/>
      <c r="U246" s="14"/>
      <c r="V246" s="13"/>
      <c r="W246" s="14"/>
      <c r="X246" s="60"/>
      <c r="Y246" s="60"/>
      <c r="Z246" s="71"/>
      <c r="AA246" s="71"/>
      <c r="CE246" s="72"/>
      <c r="CF246" s="72"/>
      <c r="CG246" s="72"/>
      <c r="CH246" s="72"/>
      <c r="CI246" s="72"/>
      <c r="CJ246" s="72"/>
      <c r="CK246" s="72"/>
      <c r="CL246" s="72"/>
      <c r="CM246" s="72"/>
      <c r="CN246" s="72"/>
      <c r="CO246" s="72"/>
      <c r="CP246" s="72"/>
      <c r="CQ246" s="78"/>
      <c r="CR246" s="78"/>
      <c r="CS246" s="78"/>
      <c r="CT246" s="78"/>
      <c r="CU246" s="78"/>
      <c r="CV246" s="79"/>
      <c r="CW246" s="79"/>
      <c r="CY246" s="104"/>
    </row>
    <row r="247" spans="1:103" ht="12" customHeight="1">
      <c r="A247" s="15"/>
      <c r="B247" s="13"/>
      <c r="C247" s="14"/>
      <c r="D247" s="54"/>
      <c r="E247" s="54"/>
      <c r="F247" s="44"/>
      <c r="G247" s="12"/>
      <c r="H247" s="12"/>
      <c r="I247" s="12"/>
      <c r="J247" s="38"/>
      <c r="K247" s="17"/>
      <c r="L247" s="33"/>
      <c r="M247" s="15"/>
      <c r="N247" s="55"/>
      <c r="O247" s="28"/>
      <c r="P247" s="31"/>
      <c r="Q247" s="28"/>
      <c r="R247" s="31"/>
      <c r="S247" s="13"/>
      <c r="T247" s="16"/>
      <c r="U247" s="14"/>
      <c r="V247" s="13"/>
      <c r="W247" s="14"/>
      <c r="X247" s="60"/>
      <c r="Y247" s="60"/>
      <c r="Z247" s="71"/>
      <c r="AA247" s="71"/>
      <c r="CE247" s="72"/>
      <c r="CF247" s="72"/>
      <c r="CG247" s="72"/>
      <c r="CH247" s="72"/>
      <c r="CI247" s="72"/>
      <c r="CJ247" s="72"/>
      <c r="CK247" s="72"/>
      <c r="CL247" s="72"/>
      <c r="CM247" s="72"/>
      <c r="CN247" s="72"/>
      <c r="CO247" s="72"/>
      <c r="CP247" s="72"/>
      <c r="CQ247" s="78"/>
      <c r="CR247" s="78"/>
      <c r="CS247" s="78"/>
      <c r="CT247" s="78"/>
      <c r="CU247" s="78"/>
      <c r="CV247" s="79"/>
      <c r="CW247" s="79"/>
      <c r="CY247" s="104"/>
    </row>
    <row r="248" spans="1:103" ht="12" customHeight="1">
      <c r="A248" s="15"/>
      <c r="B248" s="13"/>
      <c r="C248" s="14"/>
      <c r="D248" s="54"/>
      <c r="E248" s="54"/>
      <c r="F248" s="44"/>
      <c r="G248" s="12"/>
      <c r="H248" s="12"/>
      <c r="I248" s="12"/>
      <c r="J248" s="38"/>
      <c r="K248" s="17"/>
      <c r="L248" s="33"/>
      <c r="M248" s="15"/>
      <c r="N248" s="55"/>
      <c r="O248" s="28"/>
      <c r="P248" s="31"/>
      <c r="Q248" s="28"/>
      <c r="R248" s="31"/>
      <c r="S248" s="13"/>
      <c r="T248" s="16"/>
      <c r="U248" s="14"/>
      <c r="V248" s="13"/>
      <c r="W248" s="14"/>
      <c r="X248" s="60"/>
      <c r="Y248" s="60"/>
      <c r="Z248" s="71"/>
      <c r="AA248" s="71"/>
      <c r="CE248" s="72"/>
      <c r="CF248" s="72"/>
      <c r="CG248" s="72"/>
      <c r="CH248" s="72"/>
      <c r="CI248" s="72"/>
      <c r="CJ248" s="72"/>
      <c r="CK248" s="72"/>
      <c r="CL248" s="72"/>
      <c r="CM248" s="72"/>
      <c r="CN248" s="72"/>
      <c r="CO248" s="72"/>
      <c r="CP248" s="72"/>
      <c r="CQ248" s="78"/>
      <c r="CR248" s="78"/>
      <c r="CS248" s="78"/>
      <c r="CT248" s="78"/>
      <c r="CU248" s="78"/>
      <c r="CV248" s="79"/>
      <c r="CW248" s="79"/>
      <c r="CY248" s="104"/>
    </row>
    <row r="249" spans="1:103" ht="12" customHeight="1">
      <c r="A249" s="15"/>
      <c r="B249" s="13"/>
      <c r="C249" s="14"/>
      <c r="D249" s="54"/>
      <c r="E249" s="54"/>
      <c r="F249" s="44"/>
      <c r="G249" s="12"/>
      <c r="H249" s="12"/>
      <c r="I249" s="12"/>
      <c r="J249" s="38"/>
      <c r="K249" s="17"/>
      <c r="L249" s="33"/>
      <c r="M249" s="15"/>
      <c r="N249" s="55"/>
      <c r="O249" s="28"/>
      <c r="P249" s="31"/>
      <c r="Q249" s="28"/>
      <c r="R249" s="31"/>
      <c r="S249" s="13"/>
      <c r="T249" s="16"/>
      <c r="U249" s="14"/>
      <c r="V249" s="13"/>
      <c r="W249" s="14"/>
      <c r="X249" s="60"/>
      <c r="Y249" s="60"/>
      <c r="Z249" s="71"/>
      <c r="AA249" s="71"/>
      <c r="CE249" s="72"/>
      <c r="CF249" s="72"/>
      <c r="CG249" s="72"/>
      <c r="CH249" s="72"/>
      <c r="CI249" s="72"/>
      <c r="CJ249" s="72"/>
      <c r="CK249" s="72"/>
      <c r="CL249" s="72"/>
      <c r="CM249" s="72"/>
      <c r="CN249" s="72"/>
      <c r="CO249" s="72"/>
      <c r="CP249" s="72"/>
      <c r="CQ249" s="78"/>
      <c r="CR249" s="78"/>
      <c r="CS249" s="78"/>
      <c r="CT249" s="78"/>
      <c r="CU249" s="78"/>
      <c r="CV249" s="79"/>
      <c r="CW249" s="79"/>
      <c r="CY249" s="104"/>
    </row>
    <row r="250" spans="1:103" ht="12" customHeight="1">
      <c r="A250" s="15"/>
      <c r="B250" s="13"/>
      <c r="C250" s="14"/>
      <c r="D250" s="54"/>
      <c r="E250" s="54"/>
      <c r="F250" s="44"/>
      <c r="G250" s="12"/>
      <c r="H250" s="12"/>
      <c r="I250" s="12"/>
      <c r="J250" s="38"/>
      <c r="K250" s="17"/>
      <c r="L250" s="33"/>
      <c r="M250" s="15"/>
      <c r="N250" s="55"/>
      <c r="O250" s="28"/>
      <c r="P250" s="31"/>
      <c r="Q250" s="28"/>
      <c r="R250" s="31"/>
      <c r="S250" s="13"/>
      <c r="T250" s="16"/>
      <c r="U250" s="14"/>
      <c r="V250" s="13"/>
      <c r="W250" s="14"/>
      <c r="X250" s="60"/>
      <c r="Y250" s="60"/>
      <c r="Z250" s="71"/>
      <c r="AA250" s="71"/>
      <c r="CE250" s="72"/>
      <c r="CF250" s="72"/>
      <c r="CG250" s="72"/>
      <c r="CH250" s="72"/>
      <c r="CI250" s="72"/>
      <c r="CJ250" s="72"/>
      <c r="CK250" s="72"/>
      <c r="CL250" s="72"/>
      <c r="CM250" s="72"/>
      <c r="CN250" s="72"/>
      <c r="CO250" s="72"/>
      <c r="CP250" s="72"/>
      <c r="CQ250" s="78"/>
      <c r="CR250" s="78"/>
      <c r="CS250" s="78"/>
      <c r="CT250" s="78"/>
      <c r="CU250" s="78"/>
      <c r="CV250" s="79"/>
      <c r="CW250" s="79"/>
      <c r="CY250" s="104"/>
    </row>
    <row r="251" spans="1:103" ht="12" customHeight="1">
      <c r="A251" s="15"/>
      <c r="B251" s="13"/>
      <c r="C251" s="14"/>
      <c r="D251" s="54"/>
      <c r="E251" s="54"/>
      <c r="F251" s="44"/>
      <c r="G251" s="12"/>
      <c r="H251" s="12"/>
      <c r="I251" s="12"/>
      <c r="J251" s="38"/>
      <c r="K251" s="17"/>
      <c r="L251" s="33"/>
      <c r="M251" s="15"/>
      <c r="N251" s="55"/>
      <c r="O251" s="28"/>
      <c r="P251" s="31"/>
      <c r="Q251" s="28"/>
      <c r="R251" s="31"/>
      <c r="S251" s="13"/>
      <c r="T251" s="16"/>
      <c r="U251" s="14"/>
      <c r="V251" s="13"/>
      <c r="W251" s="14"/>
      <c r="X251" s="60"/>
      <c r="Y251" s="60"/>
      <c r="Z251" s="71"/>
      <c r="AA251" s="71"/>
      <c r="CE251" s="72"/>
      <c r="CF251" s="72"/>
      <c r="CG251" s="72"/>
      <c r="CH251" s="72"/>
      <c r="CI251" s="72"/>
      <c r="CJ251" s="72"/>
      <c r="CK251" s="72"/>
      <c r="CL251" s="72"/>
      <c r="CM251" s="72"/>
      <c r="CN251" s="72"/>
      <c r="CO251" s="72"/>
      <c r="CP251" s="72"/>
      <c r="CQ251" s="78"/>
      <c r="CR251" s="78"/>
      <c r="CS251" s="78"/>
      <c r="CT251" s="78"/>
      <c r="CU251" s="78"/>
      <c r="CV251" s="79"/>
      <c r="CW251" s="79"/>
      <c r="CY251" s="104"/>
    </row>
    <row r="252" spans="1:103" ht="12" customHeight="1">
      <c r="A252" s="15"/>
      <c r="B252" s="13"/>
      <c r="C252" s="14"/>
      <c r="D252" s="54"/>
      <c r="E252" s="54"/>
      <c r="F252" s="44"/>
      <c r="G252" s="12"/>
      <c r="H252" s="12"/>
      <c r="I252" s="12"/>
      <c r="J252" s="38"/>
      <c r="K252" s="17"/>
      <c r="L252" s="33"/>
      <c r="M252" s="15"/>
      <c r="N252" s="55"/>
      <c r="O252" s="28"/>
      <c r="P252" s="31"/>
      <c r="Q252" s="28"/>
      <c r="R252" s="31"/>
      <c r="S252" s="13"/>
      <c r="T252" s="16"/>
      <c r="U252" s="14"/>
      <c r="V252" s="13"/>
      <c r="W252" s="14"/>
      <c r="X252" s="60"/>
      <c r="Y252" s="60"/>
      <c r="Z252" s="71"/>
      <c r="AA252" s="71"/>
      <c r="CE252" s="72"/>
      <c r="CF252" s="72"/>
      <c r="CG252" s="72"/>
      <c r="CH252" s="72"/>
      <c r="CI252" s="72"/>
      <c r="CJ252" s="72"/>
      <c r="CK252" s="72"/>
      <c r="CL252" s="72"/>
      <c r="CM252" s="72"/>
      <c r="CN252" s="72"/>
      <c r="CO252" s="72"/>
      <c r="CP252" s="72"/>
      <c r="CQ252" s="78"/>
      <c r="CR252" s="78"/>
      <c r="CS252" s="78"/>
      <c r="CT252" s="78"/>
      <c r="CU252" s="78"/>
      <c r="CV252" s="79"/>
      <c r="CW252" s="79"/>
      <c r="CY252" s="104"/>
    </row>
    <row r="253" spans="1:103" ht="12" customHeight="1">
      <c r="A253" s="15"/>
      <c r="B253" s="13"/>
      <c r="C253" s="14"/>
      <c r="D253" s="54"/>
      <c r="E253" s="54"/>
      <c r="F253" s="44"/>
      <c r="G253" s="12"/>
      <c r="H253" s="12"/>
      <c r="I253" s="12"/>
      <c r="J253" s="38"/>
      <c r="K253" s="17"/>
      <c r="L253" s="33"/>
      <c r="M253" s="15"/>
      <c r="N253" s="55"/>
      <c r="O253" s="28"/>
      <c r="P253" s="31"/>
      <c r="Q253" s="28"/>
      <c r="R253" s="31"/>
      <c r="S253" s="13"/>
      <c r="T253" s="16"/>
      <c r="U253" s="14"/>
      <c r="V253" s="13"/>
      <c r="W253" s="14"/>
      <c r="X253" s="60"/>
      <c r="Y253" s="60"/>
      <c r="Z253" s="71"/>
      <c r="AA253" s="71"/>
      <c r="CE253" s="72"/>
      <c r="CF253" s="72"/>
      <c r="CG253" s="72"/>
      <c r="CH253" s="72"/>
      <c r="CI253" s="72"/>
      <c r="CJ253" s="72"/>
      <c r="CK253" s="72"/>
      <c r="CL253" s="72"/>
      <c r="CM253" s="72"/>
      <c r="CN253" s="72"/>
      <c r="CO253" s="72"/>
      <c r="CP253" s="72"/>
      <c r="CQ253" s="78"/>
      <c r="CR253" s="78"/>
      <c r="CS253" s="78"/>
      <c r="CT253" s="78"/>
      <c r="CU253" s="78"/>
      <c r="CV253" s="79"/>
      <c r="CW253" s="79"/>
      <c r="CY253" s="104"/>
    </row>
    <row r="254" spans="1:103" ht="12" customHeight="1">
      <c r="A254" s="15"/>
      <c r="B254" s="13"/>
      <c r="C254" s="14"/>
      <c r="D254" s="54"/>
      <c r="E254" s="54"/>
      <c r="F254" s="44"/>
      <c r="G254" s="12"/>
      <c r="H254" s="12"/>
      <c r="I254" s="12"/>
      <c r="J254" s="38"/>
      <c r="K254" s="17"/>
      <c r="L254" s="33"/>
      <c r="M254" s="15"/>
      <c r="N254" s="55"/>
      <c r="O254" s="28"/>
      <c r="P254" s="31"/>
      <c r="Q254" s="28"/>
      <c r="R254" s="31"/>
      <c r="S254" s="13"/>
      <c r="T254" s="16"/>
      <c r="U254" s="14"/>
      <c r="V254" s="13"/>
      <c r="W254" s="14"/>
      <c r="X254" s="60"/>
      <c r="Y254" s="60"/>
      <c r="Z254" s="71"/>
      <c r="AA254" s="71"/>
      <c r="CE254" s="72"/>
      <c r="CF254" s="72"/>
      <c r="CG254" s="72"/>
      <c r="CH254" s="72"/>
      <c r="CI254" s="72"/>
      <c r="CJ254" s="72"/>
      <c r="CK254" s="72"/>
      <c r="CL254" s="72"/>
      <c r="CM254" s="72"/>
      <c r="CN254" s="72"/>
      <c r="CO254" s="72"/>
      <c r="CP254" s="72"/>
      <c r="CQ254" s="78"/>
      <c r="CR254" s="78"/>
      <c r="CS254" s="78"/>
      <c r="CT254" s="78"/>
      <c r="CU254" s="78"/>
      <c r="CV254" s="79"/>
      <c r="CW254" s="79"/>
      <c r="CY254" s="104"/>
    </row>
    <row r="255" spans="1:103" ht="12" customHeight="1">
      <c r="A255" s="15"/>
      <c r="B255" s="13"/>
      <c r="C255" s="14"/>
      <c r="D255" s="54"/>
      <c r="E255" s="54"/>
      <c r="F255" s="44"/>
      <c r="G255" s="12"/>
      <c r="H255" s="12"/>
      <c r="I255" s="12"/>
      <c r="J255" s="38"/>
      <c r="K255" s="17"/>
      <c r="L255" s="33"/>
      <c r="M255" s="15"/>
      <c r="N255" s="55"/>
      <c r="O255" s="28"/>
      <c r="P255" s="31"/>
      <c r="Q255" s="28"/>
      <c r="R255" s="31"/>
      <c r="S255" s="13"/>
      <c r="T255" s="16"/>
      <c r="U255" s="14"/>
      <c r="V255" s="13"/>
      <c r="W255" s="14"/>
      <c r="X255" s="60"/>
      <c r="Y255" s="60"/>
      <c r="Z255" s="71"/>
      <c r="AA255" s="71"/>
      <c r="CE255" s="72"/>
      <c r="CF255" s="72"/>
      <c r="CG255" s="72"/>
      <c r="CH255" s="72"/>
      <c r="CI255" s="72"/>
      <c r="CJ255" s="72"/>
      <c r="CK255" s="72"/>
      <c r="CL255" s="72"/>
      <c r="CM255" s="72"/>
      <c r="CN255" s="72"/>
      <c r="CO255" s="72"/>
      <c r="CP255" s="72"/>
      <c r="CQ255" s="78"/>
      <c r="CR255" s="78"/>
      <c r="CS255" s="78"/>
      <c r="CT255" s="78"/>
      <c r="CU255" s="78"/>
      <c r="CV255" s="79"/>
      <c r="CW255" s="79"/>
      <c r="CY255" s="104"/>
    </row>
    <row r="256" spans="1:103" ht="12" customHeight="1">
      <c r="A256" s="15"/>
      <c r="B256" s="13"/>
      <c r="C256" s="14"/>
      <c r="D256" s="54"/>
      <c r="E256" s="54"/>
      <c r="F256" s="44"/>
      <c r="G256" s="12"/>
      <c r="H256" s="12"/>
      <c r="I256" s="12"/>
      <c r="J256" s="38"/>
      <c r="K256" s="17"/>
      <c r="L256" s="33"/>
      <c r="M256" s="15"/>
      <c r="N256" s="55"/>
      <c r="O256" s="28"/>
      <c r="P256" s="31"/>
      <c r="Q256" s="28"/>
      <c r="R256" s="31"/>
      <c r="S256" s="13"/>
      <c r="T256" s="16"/>
      <c r="U256" s="14"/>
      <c r="V256" s="13"/>
      <c r="W256" s="14"/>
      <c r="X256" s="60"/>
      <c r="Y256" s="60"/>
      <c r="Z256" s="71"/>
      <c r="AA256" s="71"/>
      <c r="CE256" s="72"/>
      <c r="CF256" s="72"/>
      <c r="CG256" s="72"/>
      <c r="CH256" s="72"/>
      <c r="CI256" s="72"/>
      <c r="CJ256" s="72"/>
      <c r="CK256" s="72"/>
      <c r="CL256" s="72"/>
      <c r="CM256" s="72"/>
      <c r="CN256" s="72"/>
      <c r="CO256" s="72"/>
      <c r="CP256" s="72"/>
      <c r="CQ256" s="78"/>
      <c r="CR256" s="78"/>
      <c r="CS256" s="78"/>
      <c r="CT256" s="78"/>
      <c r="CU256" s="78"/>
      <c r="CV256" s="79"/>
      <c r="CW256" s="79"/>
      <c r="CY256" s="104"/>
    </row>
    <row r="257" spans="1:103" ht="12" customHeight="1">
      <c r="A257" s="15"/>
      <c r="B257" s="13"/>
      <c r="C257" s="14"/>
      <c r="D257" s="54"/>
      <c r="E257" s="54"/>
      <c r="F257" s="44"/>
      <c r="G257" s="12"/>
      <c r="H257" s="12"/>
      <c r="I257" s="12"/>
      <c r="J257" s="38"/>
      <c r="K257" s="17"/>
      <c r="L257" s="33"/>
      <c r="M257" s="15"/>
      <c r="N257" s="55"/>
      <c r="O257" s="28"/>
      <c r="P257" s="31"/>
      <c r="Q257" s="28"/>
      <c r="R257" s="31"/>
      <c r="S257" s="13"/>
      <c r="T257" s="16"/>
      <c r="U257" s="14"/>
      <c r="V257" s="13"/>
      <c r="W257" s="14"/>
      <c r="X257" s="60"/>
      <c r="Y257" s="60"/>
      <c r="Z257" s="71"/>
      <c r="AA257" s="71"/>
      <c r="CE257" s="72"/>
      <c r="CF257" s="72"/>
      <c r="CG257" s="72"/>
      <c r="CH257" s="72"/>
      <c r="CI257" s="72"/>
      <c r="CJ257" s="72"/>
      <c r="CK257" s="72"/>
      <c r="CL257" s="72"/>
      <c r="CM257" s="72"/>
      <c r="CN257" s="72"/>
      <c r="CO257" s="72"/>
      <c r="CP257" s="72"/>
      <c r="CQ257" s="78"/>
      <c r="CR257" s="78"/>
      <c r="CS257" s="78"/>
      <c r="CT257" s="78"/>
      <c r="CU257" s="78"/>
      <c r="CV257" s="79"/>
      <c r="CW257" s="79"/>
      <c r="CY257" s="104"/>
    </row>
    <row r="258" spans="1:103" ht="12" customHeight="1">
      <c r="A258" s="15"/>
      <c r="B258" s="13"/>
      <c r="C258" s="14"/>
      <c r="D258" s="54"/>
      <c r="E258" s="54"/>
      <c r="F258" s="44"/>
      <c r="G258" s="12"/>
      <c r="H258" s="12"/>
      <c r="I258" s="12"/>
      <c r="J258" s="38"/>
      <c r="K258" s="17"/>
      <c r="L258" s="33"/>
      <c r="M258" s="15"/>
      <c r="N258" s="55"/>
      <c r="O258" s="28"/>
      <c r="P258" s="31"/>
      <c r="Q258" s="28"/>
      <c r="R258" s="31"/>
      <c r="S258" s="13"/>
      <c r="T258" s="16"/>
      <c r="U258" s="14"/>
      <c r="V258" s="13"/>
      <c r="W258" s="14"/>
      <c r="X258" s="60"/>
      <c r="Y258" s="60"/>
      <c r="Z258" s="71"/>
      <c r="AA258" s="71"/>
      <c r="CE258" s="72"/>
      <c r="CF258" s="72"/>
      <c r="CG258" s="72"/>
      <c r="CH258" s="72"/>
      <c r="CI258" s="72"/>
      <c r="CJ258" s="72"/>
      <c r="CK258" s="72"/>
      <c r="CL258" s="72"/>
      <c r="CM258" s="72"/>
      <c r="CN258" s="72"/>
      <c r="CO258" s="72"/>
      <c r="CP258" s="72"/>
      <c r="CQ258" s="78"/>
      <c r="CR258" s="78"/>
      <c r="CS258" s="78"/>
      <c r="CT258" s="78"/>
      <c r="CU258" s="78"/>
      <c r="CV258" s="79"/>
      <c r="CW258" s="79"/>
      <c r="CY258" s="104"/>
    </row>
    <row r="259" spans="1:103" ht="12" customHeight="1">
      <c r="A259" s="15"/>
      <c r="B259" s="13"/>
      <c r="C259" s="14"/>
      <c r="D259" s="54"/>
      <c r="E259" s="54"/>
      <c r="F259" s="44"/>
      <c r="G259" s="12"/>
      <c r="H259" s="12"/>
      <c r="I259" s="12"/>
      <c r="J259" s="38"/>
      <c r="K259" s="17"/>
      <c r="L259" s="33"/>
      <c r="M259" s="15"/>
      <c r="N259" s="55"/>
      <c r="O259" s="28"/>
      <c r="P259" s="31"/>
      <c r="Q259" s="28"/>
      <c r="R259" s="31"/>
      <c r="S259" s="13"/>
      <c r="T259" s="16"/>
      <c r="U259" s="14"/>
      <c r="V259" s="13"/>
      <c r="W259" s="14"/>
      <c r="X259" s="60"/>
      <c r="Y259" s="60"/>
      <c r="Z259" s="71"/>
      <c r="AA259" s="71"/>
      <c r="CE259" s="72"/>
      <c r="CF259" s="72"/>
      <c r="CG259" s="72"/>
      <c r="CH259" s="72"/>
      <c r="CI259" s="72"/>
      <c r="CJ259" s="72"/>
      <c r="CK259" s="72"/>
      <c r="CL259" s="72"/>
      <c r="CM259" s="72"/>
      <c r="CN259" s="72"/>
      <c r="CO259" s="72"/>
      <c r="CP259" s="72"/>
      <c r="CQ259" s="78"/>
      <c r="CR259" s="78"/>
      <c r="CS259" s="78"/>
      <c r="CT259" s="78"/>
      <c r="CU259" s="78"/>
      <c r="CV259" s="79"/>
      <c r="CW259" s="79"/>
      <c r="CY259" s="104"/>
    </row>
    <row r="260" spans="1:103" ht="12" customHeight="1">
      <c r="A260" s="15"/>
      <c r="B260" s="13"/>
      <c r="C260" s="14"/>
      <c r="D260" s="54"/>
      <c r="E260" s="54"/>
      <c r="F260" s="44"/>
      <c r="G260" s="12"/>
      <c r="H260" s="12"/>
      <c r="I260" s="12"/>
      <c r="J260" s="38"/>
      <c r="K260" s="17"/>
      <c r="L260" s="33"/>
      <c r="M260" s="15"/>
      <c r="N260" s="55"/>
      <c r="O260" s="28"/>
      <c r="P260" s="31"/>
      <c r="Q260" s="28"/>
      <c r="R260" s="31"/>
      <c r="S260" s="13"/>
      <c r="T260" s="16"/>
      <c r="U260" s="14"/>
      <c r="V260" s="13"/>
      <c r="W260" s="14"/>
      <c r="X260" s="60"/>
      <c r="Y260" s="60"/>
      <c r="Z260" s="71"/>
      <c r="AA260" s="71"/>
      <c r="CE260" s="72"/>
      <c r="CF260" s="72"/>
      <c r="CG260" s="72"/>
      <c r="CH260" s="72"/>
      <c r="CI260" s="72"/>
      <c r="CJ260" s="72"/>
      <c r="CK260" s="72"/>
      <c r="CL260" s="72"/>
      <c r="CM260" s="72"/>
      <c r="CN260" s="72"/>
      <c r="CO260" s="72"/>
      <c r="CP260" s="72"/>
      <c r="CQ260" s="78"/>
      <c r="CR260" s="78"/>
      <c r="CS260" s="78"/>
      <c r="CT260" s="78"/>
      <c r="CU260" s="78"/>
      <c r="CV260" s="79"/>
      <c r="CW260" s="79"/>
      <c r="CY260" s="104"/>
    </row>
    <row r="261" spans="1:103" ht="12" customHeight="1">
      <c r="A261" s="15"/>
      <c r="B261" s="13"/>
      <c r="C261" s="14"/>
      <c r="D261" s="54"/>
      <c r="E261" s="54"/>
      <c r="F261" s="44"/>
      <c r="G261" s="12"/>
      <c r="H261" s="12"/>
      <c r="I261" s="12"/>
      <c r="J261" s="38"/>
      <c r="K261" s="17"/>
      <c r="L261" s="33"/>
      <c r="M261" s="15"/>
      <c r="N261" s="55"/>
      <c r="O261" s="28"/>
      <c r="P261" s="31"/>
      <c r="Q261" s="28"/>
      <c r="R261" s="31"/>
      <c r="S261" s="13"/>
      <c r="T261" s="16"/>
      <c r="U261" s="14"/>
      <c r="V261" s="13"/>
      <c r="W261" s="14"/>
      <c r="X261" s="60"/>
      <c r="Y261" s="60"/>
      <c r="Z261" s="71"/>
      <c r="AA261" s="71"/>
      <c r="CE261" s="72"/>
      <c r="CF261" s="72"/>
      <c r="CG261" s="72"/>
      <c r="CH261" s="72"/>
      <c r="CI261" s="72"/>
      <c r="CJ261" s="72"/>
      <c r="CK261" s="72"/>
      <c r="CL261" s="72"/>
      <c r="CM261" s="72"/>
      <c r="CN261" s="72"/>
      <c r="CO261" s="72"/>
      <c r="CP261" s="72"/>
      <c r="CQ261" s="78"/>
      <c r="CR261" s="78"/>
      <c r="CS261" s="78"/>
      <c r="CT261" s="78"/>
      <c r="CU261" s="78"/>
      <c r="CV261" s="79"/>
      <c r="CW261" s="79"/>
      <c r="CY261" s="104"/>
    </row>
    <row r="262" spans="1:103" ht="12" customHeight="1">
      <c r="A262" s="15"/>
      <c r="B262" s="13"/>
      <c r="C262" s="14"/>
      <c r="D262" s="54"/>
      <c r="E262" s="54"/>
      <c r="F262" s="44"/>
      <c r="G262" s="12"/>
      <c r="H262" s="12"/>
      <c r="I262" s="12"/>
      <c r="J262" s="38"/>
      <c r="K262" s="17"/>
      <c r="L262" s="33"/>
      <c r="M262" s="15"/>
      <c r="N262" s="55"/>
      <c r="O262" s="28"/>
      <c r="P262" s="31"/>
      <c r="Q262" s="28"/>
      <c r="R262" s="31"/>
      <c r="S262" s="13"/>
      <c r="T262" s="16"/>
      <c r="U262" s="14"/>
      <c r="V262" s="13"/>
      <c r="W262" s="14"/>
      <c r="X262" s="60"/>
      <c r="Y262" s="60"/>
      <c r="Z262" s="71"/>
      <c r="AA262" s="71"/>
      <c r="CE262" s="72"/>
      <c r="CF262" s="72"/>
      <c r="CG262" s="72"/>
      <c r="CH262" s="72"/>
      <c r="CI262" s="72"/>
      <c r="CJ262" s="72"/>
      <c r="CK262" s="72"/>
      <c r="CL262" s="72"/>
      <c r="CM262" s="72"/>
      <c r="CN262" s="72"/>
      <c r="CO262" s="72"/>
      <c r="CP262" s="72"/>
      <c r="CQ262" s="78"/>
      <c r="CR262" s="78"/>
      <c r="CS262" s="78"/>
      <c r="CT262" s="78"/>
      <c r="CU262" s="78"/>
      <c r="CV262" s="79"/>
      <c r="CW262" s="79"/>
      <c r="CY262" s="104"/>
    </row>
    <row r="263" spans="1:103" ht="12" customHeight="1">
      <c r="A263" s="15"/>
      <c r="B263" s="13"/>
      <c r="C263" s="14"/>
      <c r="D263" s="54"/>
      <c r="E263" s="54"/>
      <c r="F263" s="44"/>
      <c r="G263" s="12"/>
      <c r="H263" s="12"/>
      <c r="I263" s="12"/>
      <c r="J263" s="38"/>
      <c r="K263" s="17"/>
      <c r="L263" s="33"/>
      <c r="M263" s="15"/>
      <c r="N263" s="55"/>
      <c r="O263" s="28"/>
      <c r="P263" s="31"/>
      <c r="Q263" s="28"/>
      <c r="R263" s="31"/>
      <c r="S263" s="13"/>
      <c r="T263" s="16"/>
      <c r="U263" s="14"/>
      <c r="V263" s="13"/>
      <c r="W263" s="14"/>
      <c r="X263" s="60"/>
      <c r="Y263" s="60"/>
      <c r="Z263" s="71"/>
      <c r="AA263" s="71"/>
      <c r="CE263" s="72"/>
      <c r="CF263" s="72"/>
      <c r="CG263" s="72"/>
      <c r="CH263" s="72"/>
      <c r="CI263" s="72"/>
      <c r="CJ263" s="72"/>
      <c r="CK263" s="72"/>
      <c r="CL263" s="72"/>
      <c r="CM263" s="72"/>
      <c r="CN263" s="72"/>
      <c r="CO263" s="72"/>
      <c r="CP263" s="72"/>
      <c r="CQ263" s="78"/>
      <c r="CR263" s="78"/>
      <c r="CS263" s="78"/>
      <c r="CT263" s="78"/>
      <c r="CU263" s="78"/>
      <c r="CV263" s="79"/>
      <c r="CW263" s="79"/>
      <c r="CY263" s="104"/>
    </row>
    <row r="264" spans="1:103" ht="12" customHeight="1">
      <c r="A264" s="15"/>
      <c r="B264" s="13"/>
      <c r="C264" s="14"/>
      <c r="D264" s="54"/>
      <c r="E264" s="54"/>
      <c r="F264" s="44"/>
      <c r="G264" s="12"/>
      <c r="H264" s="12"/>
      <c r="I264" s="12"/>
      <c r="J264" s="38"/>
      <c r="K264" s="17"/>
      <c r="L264" s="33"/>
      <c r="M264" s="15"/>
      <c r="N264" s="55"/>
      <c r="O264" s="28"/>
      <c r="P264" s="31"/>
      <c r="Q264" s="28"/>
      <c r="R264" s="31"/>
      <c r="S264" s="13"/>
      <c r="T264" s="16"/>
      <c r="U264" s="14"/>
      <c r="V264" s="13"/>
      <c r="W264" s="14"/>
      <c r="X264" s="60"/>
      <c r="Y264" s="60"/>
      <c r="Z264" s="71"/>
      <c r="AA264" s="71"/>
      <c r="CE264" s="72"/>
      <c r="CF264" s="72"/>
      <c r="CG264" s="72"/>
      <c r="CH264" s="72"/>
      <c r="CI264" s="72"/>
      <c r="CJ264" s="72"/>
      <c r="CK264" s="72"/>
      <c r="CL264" s="72"/>
      <c r="CM264" s="72"/>
      <c r="CN264" s="72"/>
      <c r="CO264" s="72"/>
      <c r="CP264" s="72"/>
      <c r="CQ264" s="78"/>
      <c r="CR264" s="78"/>
      <c r="CS264" s="78"/>
      <c r="CT264" s="78"/>
      <c r="CU264" s="78"/>
      <c r="CV264" s="79"/>
      <c r="CW264" s="79"/>
      <c r="CY264" s="104"/>
    </row>
    <row r="265" spans="1:103" ht="12" customHeight="1">
      <c r="A265" s="15"/>
      <c r="B265" s="13"/>
      <c r="C265" s="14"/>
      <c r="D265" s="54"/>
      <c r="E265" s="54"/>
      <c r="F265" s="44"/>
      <c r="G265" s="12"/>
      <c r="H265" s="12"/>
      <c r="I265" s="12"/>
      <c r="J265" s="38"/>
      <c r="K265" s="17"/>
      <c r="L265" s="33"/>
      <c r="M265" s="15"/>
      <c r="N265" s="55"/>
      <c r="O265" s="28"/>
      <c r="P265" s="31"/>
      <c r="Q265" s="28"/>
      <c r="R265" s="31"/>
      <c r="S265" s="13"/>
      <c r="T265" s="16"/>
      <c r="U265" s="14"/>
      <c r="V265" s="13"/>
      <c r="W265" s="14"/>
      <c r="X265" s="60"/>
      <c r="Y265" s="60"/>
      <c r="Z265" s="71"/>
      <c r="AA265" s="71"/>
      <c r="CE265" s="72"/>
      <c r="CF265" s="72"/>
      <c r="CG265" s="72"/>
      <c r="CH265" s="72"/>
      <c r="CI265" s="72"/>
      <c r="CJ265" s="72"/>
      <c r="CK265" s="72"/>
      <c r="CL265" s="72"/>
      <c r="CM265" s="72"/>
      <c r="CN265" s="72"/>
      <c r="CO265" s="72"/>
      <c r="CP265" s="72"/>
      <c r="CQ265" s="78"/>
      <c r="CR265" s="78"/>
      <c r="CS265" s="78"/>
      <c r="CT265" s="78"/>
      <c r="CU265" s="78"/>
      <c r="CV265" s="79"/>
      <c r="CW265" s="79"/>
      <c r="CY265" s="104"/>
    </row>
    <row r="266" spans="1:103" ht="12" customHeight="1">
      <c r="A266" s="15"/>
      <c r="B266" s="13"/>
      <c r="C266" s="14"/>
      <c r="D266" s="54"/>
      <c r="E266" s="54"/>
      <c r="F266" s="44"/>
      <c r="G266" s="12"/>
      <c r="H266" s="12"/>
      <c r="I266" s="12"/>
      <c r="J266" s="38"/>
      <c r="K266" s="17"/>
      <c r="L266" s="33"/>
      <c r="M266" s="15"/>
      <c r="N266" s="55"/>
      <c r="O266" s="28"/>
      <c r="P266" s="31"/>
      <c r="Q266" s="28"/>
      <c r="R266" s="31"/>
      <c r="S266" s="13"/>
      <c r="T266" s="16"/>
      <c r="U266" s="14"/>
      <c r="V266" s="13"/>
      <c r="W266" s="14"/>
      <c r="X266" s="60"/>
      <c r="Y266" s="60"/>
      <c r="Z266" s="71"/>
      <c r="AA266" s="71"/>
      <c r="CE266" s="72"/>
      <c r="CF266" s="72"/>
      <c r="CG266" s="72"/>
      <c r="CH266" s="72"/>
      <c r="CI266" s="72"/>
      <c r="CJ266" s="72"/>
      <c r="CK266" s="72"/>
      <c r="CL266" s="72"/>
      <c r="CM266" s="72"/>
      <c r="CN266" s="72"/>
      <c r="CO266" s="72"/>
      <c r="CP266" s="72"/>
      <c r="CQ266" s="78"/>
      <c r="CR266" s="78"/>
      <c r="CS266" s="78"/>
      <c r="CT266" s="78"/>
      <c r="CU266" s="78"/>
      <c r="CV266" s="79"/>
      <c r="CW266" s="79"/>
      <c r="CY266" s="104"/>
    </row>
    <row r="267" spans="1:103" ht="12" customHeight="1">
      <c r="A267" s="15"/>
      <c r="B267" s="13"/>
      <c r="C267" s="14"/>
      <c r="D267" s="54"/>
      <c r="E267" s="54"/>
      <c r="F267" s="44"/>
      <c r="G267" s="12"/>
      <c r="H267" s="12"/>
      <c r="I267" s="12"/>
      <c r="J267" s="38"/>
      <c r="K267" s="17"/>
      <c r="L267" s="33"/>
      <c r="M267" s="15"/>
      <c r="N267" s="55"/>
      <c r="O267" s="28"/>
      <c r="P267" s="31"/>
      <c r="Q267" s="28"/>
      <c r="R267" s="31"/>
      <c r="S267" s="13"/>
      <c r="T267" s="16"/>
      <c r="U267" s="14"/>
      <c r="V267" s="13"/>
      <c r="W267" s="14"/>
      <c r="X267" s="60"/>
      <c r="Y267" s="60"/>
      <c r="Z267" s="71"/>
      <c r="AA267" s="71"/>
      <c r="CE267" s="72"/>
      <c r="CF267" s="72"/>
      <c r="CG267" s="72"/>
      <c r="CH267" s="72"/>
      <c r="CI267" s="72"/>
      <c r="CJ267" s="72"/>
      <c r="CK267" s="72"/>
      <c r="CL267" s="72"/>
      <c r="CM267" s="72"/>
      <c r="CN267" s="72"/>
      <c r="CO267" s="72"/>
      <c r="CP267" s="72"/>
      <c r="CQ267" s="78"/>
      <c r="CR267" s="78"/>
      <c r="CS267" s="78"/>
      <c r="CT267" s="78"/>
      <c r="CU267" s="78"/>
      <c r="CV267" s="79"/>
      <c r="CW267" s="79"/>
      <c r="CY267" s="104"/>
    </row>
    <row r="268" spans="1:103" ht="12" customHeight="1">
      <c r="A268" s="15"/>
      <c r="B268" s="13"/>
      <c r="C268" s="14"/>
      <c r="D268" s="54"/>
      <c r="E268" s="54"/>
      <c r="F268" s="44"/>
      <c r="G268" s="12"/>
      <c r="H268" s="12"/>
      <c r="I268" s="12"/>
      <c r="J268" s="38"/>
      <c r="K268" s="17"/>
      <c r="L268" s="33"/>
      <c r="M268" s="15"/>
      <c r="N268" s="55"/>
      <c r="O268" s="28"/>
      <c r="P268" s="31"/>
      <c r="Q268" s="28"/>
      <c r="R268" s="31"/>
      <c r="S268" s="13"/>
      <c r="T268" s="16"/>
      <c r="U268" s="14"/>
      <c r="V268" s="13"/>
      <c r="W268" s="14"/>
      <c r="X268" s="60"/>
      <c r="Y268" s="60"/>
      <c r="Z268" s="71"/>
      <c r="AA268" s="71"/>
      <c r="CE268" s="72"/>
      <c r="CF268" s="72"/>
      <c r="CG268" s="72"/>
      <c r="CH268" s="72"/>
      <c r="CI268" s="72"/>
      <c r="CJ268" s="72"/>
      <c r="CK268" s="72"/>
      <c r="CL268" s="72"/>
      <c r="CM268" s="72"/>
      <c r="CN268" s="72"/>
      <c r="CO268" s="72"/>
      <c r="CP268" s="72"/>
      <c r="CQ268" s="78"/>
      <c r="CR268" s="78"/>
      <c r="CS268" s="78"/>
      <c r="CT268" s="78"/>
      <c r="CU268" s="78"/>
      <c r="CV268" s="79"/>
      <c r="CW268" s="79"/>
      <c r="CY268" s="104"/>
    </row>
    <row r="269" spans="1:103" ht="12" customHeight="1">
      <c r="A269" s="15"/>
      <c r="B269" s="13"/>
      <c r="C269" s="14"/>
      <c r="D269" s="54"/>
      <c r="E269" s="54"/>
      <c r="F269" s="44"/>
      <c r="G269" s="12"/>
      <c r="H269" s="12"/>
      <c r="I269" s="12"/>
      <c r="J269" s="38"/>
      <c r="K269" s="17"/>
      <c r="L269" s="33"/>
      <c r="M269" s="15"/>
      <c r="N269" s="55"/>
      <c r="O269" s="28"/>
      <c r="P269" s="31"/>
      <c r="Q269" s="28"/>
      <c r="R269" s="31"/>
      <c r="S269" s="13"/>
      <c r="T269" s="16"/>
      <c r="U269" s="14"/>
      <c r="V269" s="13"/>
      <c r="W269" s="14"/>
      <c r="X269" s="60"/>
      <c r="Y269" s="60"/>
      <c r="Z269" s="71"/>
      <c r="AA269" s="71"/>
      <c r="CE269" s="72"/>
      <c r="CF269" s="72"/>
      <c r="CG269" s="72"/>
      <c r="CH269" s="72"/>
      <c r="CI269" s="72"/>
      <c r="CJ269" s="72"/>
      <c r="CK269" s="72"/>
      <c r="CL269" s="72"/>
      <c r="CM269" s="72"/>
      <c r="CN269" s="72"/>
      <c r="CO269" s="72"/>
      <c r="CP269" s="72"/>
      <c r="CQ269" s="78"/>
      <c r="CR269" s="78"/>
      <c r="CS269" s="78"/>
      <c r="CT269" s="78"/>
      <c r="CU269" s="78"/>
      <c r="CV269" s="79"/>
      <c r="CW269" s="79"/>
      <c r="CY269" s="104"/>
    </row>
    <row r="270" spans="1:103" ht="12" customHeight="1">
      <c r="A270" s="15"/>
      <c r="B270" s="13"/>
      <c r="C270" s="14"/>
      <c r="D270" s="54"/>
      <c r="E270" s="54"/>
      <c r="F270" s="44"/>
      <c r="G270" s="12"/>
      <c r="H270" s="12"/>
      <c r="I270" s="12"/>
      <c r="J270" s="38"/>
      <c r="K270" s="17"/>
      <c r="L270" s="33"/>
      <c r="M270" s="15"/>
      <c r="N270" s="55"/>
      <c r="O270" s="28"/>
      <c r="P270" s="31"/>
      <c r="Q270" s="28"/>
      <c r="R270" s="31"/>
      <c r="S270" s="13"/>
      <c r="T270" s="16"/>
      <c r="U270" s="14"/>
      <c r="V270" s="13"/>
      <c r="W270" s="14"/>
      <c r="X270" s="60"/>
      <c r="Y270" s="60"/>
      <c r="Z270" s="71"/>
      <c r="AA270" s="71"/>
      <c r="CE270" s="72"/>
      <c r="CF270" s="72"/>
      <c r="CG270" s="72"/>
      <c r="CH270" s="72"/>
      <c r="CI270" s="72"/>
      <c r="CJ270" s="72"/>
      <c r="CK270" s="72"/>
      <c r="CL270" s="72"/>
      <c r="CM270" s="72"/>
      <c r="CN270" s="72"/>
      <c r="CO270" s="72"/>
      <c r="CP270" s="72"/>
      <c r="CQ270" s="78"/>
      <c r="CR270" s="78"/>
      <c r="CS270" s="78"/>
      <c r="CT270" s="78"/>
      <c r="CU270" s="78"/>
      <c r="CV270" s="79"/>
      <c r="CW270" s="79"/>
      <c r="CY270" s="104"/>
    </row>
    <row r="271" spans="1:103" ht="12" customHeight="1">
      <c r="A271" s="15"/>
      <c r="B271" s="13"/>
      <c r="C271" s="14"/>
      <c r="D271" s="54"/>
      <c r="E271" s="54"/>
      <c r="F271" s="44"/>
      <c r="G271" s="12"/>
      <c r="H271" s="12"/>
      <c r="I271" s="12"/>
      <c r="J271" s="38"/>
      <c r="K271" s="17"/>
      <c r="L271" s="33"/>
      <c r="M271" s="15"/>
      <c r="N271" s="55"/>
      <c r="O271" s="28"/>
      <c r="P271" s="31"/>
      <c r="Q271" s="28"/>
      <c r="R271" s="31"/>
      <c r="S271" s="13"/>
      <c r="T271" s="16"/>
      <c r="U271" s="14"/>
      <c r="V271" s="13"/>
      <c r="W271" s="14"/>
      <c r="X271" s="60"/>
      <c r="Y271" s="60"/>
      <c r="Z271" s="71"/>
      <c r="AA271" s="71"/>
      <c r="CE271" s="72"/>
      <c r="CF271" s="72"/>
      <c r="CG271" s="72"/>
      <c r="CH271" s="72"/>
      <c r="CI271" s="72"/>
      <c r="CJ271" s="72"/>
      <c r="CK271" s="72"/>
      <c r="CL271" s="72"/>
      <c r="CM271" s="72"/>
      <c r="CN271" s="72"/>
      <c r="CO271" s="72"/>
      <c r="CP271" s="72"/>
      <c r="CQ271" s="78"/>
      <c r="CR271" s="78"/>
      <c r="CS271" s="78"/>
      <c r="CT271" s="78"/>
      <c r="CU271" s="78"/>
      <c r="CV271" s="79"/>
      <c r="CW271" s="79"/>
      <c r="CY271" s="104"/>
    </row>
    <row r="272" spans="1:103" ht="12" customHeight="1">
      <c r="A272" s="15"/>
      <c r="B272" s="13"/>
      <c r="C272" s="14"/>
      <c r="D272" s="54"/>
      <c r="E272" s="54"/>
      <c r="F272" s="44"/>
      <c r="G272" s="12"/>
      <c r="H272" s="12"/>
      <c r="I272" s="12"/>
      <c r="J272" s="38"/>
      <c r="K272" s="17"/>
      <c r="L272" s="33"/>
      <c r="M272" s="15"/>
      <c r="N272" s="55"/>
      <c r="O272" s="28"/>
      <c r="P272" s="31"/>
      <c r="Q272" s="28"/>
      <c r="R272" s="31"/>
      <c r="S272" s="13"/>
      <c r="T272" s="16"/>
      <c r="U272" s="14"/>
      <c r="V272" s="13"/>
      <c r="W272" s="14"/>
      <c r="X272" s="60"/>
      <c r="Y272" s="60"/>
      <c r="Z272" s="71"/>
      <c r="AA272" s="71"/>
      <c r="CE272" s="72"/>
      <c r="CF272" s="72"/>
      <c r="CG272" s="72"/>
      <c r="CH272" s="72"/>
      <c r="CI272" s="72"/>
      <c r="CJ272" s="72"/>
      <c r="CK272" s="72"/>
      <c r="CL272" s="72"/>
      <c r="CM272" s="72"/>
      <c r="CN272" s="72"/>
      <c r="CO272" s="72"/>
      <c r="CP272" s="72"/>
      <c r="CQ272" s="78"/>
      <c r="CR272" s="78"/>
      <c r="CS272" s="78"/>
      <c r="CT272" s="78"/>
      <c r="CU272" s="78"/>
      <c r="CV272" s="79"/>
      <c r="CW272" s="79"/>
      <c r="CY272" s="104"/>
    </row>
    <row r="273" spans="1:103" ht="12" customHeight="1">
      <c r="A273" s="15"/>
      <c r="B273" s="13"/>
      <c r="C273" s="14"/>
      <c r="D273" s="54"/>
      <c r="E273" s="54"/>
      <c r="F273" s="44"/>
      <c r="G273" s="12"/>
      <c r="H273" s="12"/>
      <c r="I273" s="12"/>
      <c r="J273" s="38"/>
      <c r="K273" s="17"/>
      <c r="L273" s="33"/>
      <c r="M273" s="15"/>
      <c r="N273" s="55"/>
      <c r="O273" s="28"/>
      <c r="P273" s="31"/>
      <c r="Q273" s="28"/>
      <c r="R273" s="31"/>
      <c r="S273" s="13"/>
      <c r="T273" s="16"/>
      <c r="U273" s="14"/>
      <c r="V273" s="13"/>
      <c r="W273" s="14"/>
      <c r="X273" s="60"/>
      <c r="Y273" s="60"/>
      <c r="Z273" s="71"/>
      <c r="AA273" s="71"/>
      <c r="CE273" s="72"/>
      <c r="CF273" s="72"/>
      <c r="CG273" s="72"/>
      <c r="CH273" s="72"/>
      <c r="CI273" s="72"/>
      <c r="CJ273" s="72"/>
      <c r="CK273" s="72"/>
      <c r="CL273" s="72"/>
      <c r="CM273" s="72"/>
      <c r="CN273" s="72"/>
      <c r="CO273" s="72"/>
      <c r="CP273" s="72"/>
      <c r="CQ273" s="78"/>
      <c r="CR273" s="78"/>
      <c r="CS273" s="78"/>
      <c r="CT273" s="78"/>
      <c r="CU273" s="78"/>
      <c r="CV273" s="79"/>
      <c r="CW273" s="79"/>
      <c r="CY273" s="104"/>
    </row>
    <row r="274" spans="1:103" ht="12" customHeight="1">
      <c r="A274" s="15"/>
      <c r="B274" s="13"/>
      <c r="C274" s="14"/>
      <c r="D274" s="54"/>
      <c r="E274" s="54"/>
      <c r="F274" s="44"/>
      <c r="G274" s="12"/>
      <c r="H274" s="12"/>
      <c r="I274" s="12"/>
      <c r="J274" s="38"/>
      <c r="K274" s="17"/>
      <c r="L274" s="33"/>
      <c r="M274" s="15"/>
      <c r="N274" s="55"/>
      <c r="O274" s="28"/>
      <c r="P274" s="31"/>
      <c r="Q274" s="28"/>
      <c r="R274" s="31"/>
      <c r="S274" s="13"/>
      <c r="T274" s="16"/>
      <c r="U274" s="14"/>
      <c r="V274" s="13"/>
      <c r="W274" s="14"/>
      <c r="X274" s="60"/>
      <c r="Y274" s="60"/>
      <c r="Z274" s="71"/>
      <c r="AA274" s="71"/>
      <c r="CE274" s="72"/>
      <c r="CF274" s="72"/>
      <c r="CG274" s="72"/>
      <c r="CH274" s="72"/>
      <c r="CI274" s="72"/>
      <c r="CJ274" s="72"/>
      <c r="CK274" s="72"/>
      <c r="CL274" s="72"/>
      <c r="CM274" s="72"/>
      <c r="CN274" s="72"/>
      <c r="CO274" s="72"/>
      <c r="CP274" s="72"/>
      <c r="CQ274" s="78"/>
      <c r="CR274" s="78"/>
      <c r="CS274" s="78"/>
      <c r="CT274" s="78"/>
      <c r="CU274" s="78"/>
      <c r="CV274" s="79"/>
      <c r="CW274" s="79"/>
      <c r="CY274" s="104"/>
    </row>
    <row r="275" spans="1:103" ht="12" customHeight="1">
      <c r="A275" s="15"/>
      <c r="B275" s="13"/>
      <c r="C275" s="14"/>
      <c r="D275" s="54"/>
      <c r="E275" s="54"/>
      <c r="F275" s="44"/>
      <c r="G275" s="12"/>
      <c r="H275" s="12"/>
      <c r="I275" s="12"/>
      <c r="J275" s="38"/>
      <c r="K275" s="17"/>
      <c r="L275" s="33"/>
      <c r="M275" s="15"/>
      <c r="N275" s="55"/>
      <c r="O275" s="28"/>
      <c r="P275" s="31"/>
      <c r="Q275" s="28"/>
      <c r="R275" s="31"/>
      <c r="S275" s="13"/>
      <c r="T275" s="16"/>
      <c r="U275" s="14"/>
      <c r="V275" s="13"/>
      <c r="W275" s="14"/>
      <c r="X275" s="60"/>
      <c r="Y275" s="60"/>
      <c r="Z275" s="71"/>
      <c r="AA275" s="71"/>
      <c r="CE275" s="72"/>
      <c r="CF275" s="72"/>
      <c r="CG275" s="72"/>
      <c r="CH275" s="72"/>
      <c r="CI275" s="72"/>
      <c r="CJ275" s="72"/>
      <c r="CK275" s="72"/>
      <c r="CL275" s="72"/>
      <c r="CM275" s="72"/>
      <c r="CN275" s="72"/>
      <c r="CO275" s="72"/>
      <c r="CP275" s="72"/>
      <c r="CQ275" s="78"/>
      <c r="CR275" s="78"/>
      <c r="CS275" s="78"/>
      <c r="CT275" s="78"/>
      <c r="CU275" s="78"/>
      <c r="CV275" s="79"/>
      <c r="CW275" s="79"/>
      <c r="CY275" s="104"/>
    </row>
    <row r="276" spans="1:103" ht="12" customHeight="1">
      <c r="A276" s="15"/>
      <c r="B276" s="13"/>
      <c r="C276" s="14"/>
      <c r="D276" s="54"/>
      <c r="E276" s="54"/>
      <c r="F276" s="44"/>
      <c r="G276" s="12"/>
      <c r="H276" s="12"/>
      <c r="I276" s="12"/>
      <c r="J276" s="38"/>
      <c r="K276" s="17"/>
      <c r="L276" s="33"/>
      <c r="M276" s="15"/>
      <c r="N276" s="55"/>
      <c r="O276" s="28"/>
      <c r="P276" s="31"/>
      <c r="Q276" s="28"/>
      <c r="R276" s="31"/>
      <c r="S276" s="13"/>
      <c r="T276" s="16"/>
      <c r="U276" s="14"/>
      <c r="V276" s="13"/>
      <c r="W276" s="14"/>
      <c r="X276" s="60"/>
      <c r="Y276" s="60"/>
      <c r="Z276" s="71"/>
      <c r="AA276" s="71"/>
      <c r="CE276" s="72"/>
      <c r="CF276" s="72"/>
      <c r="CG276" s="72"/>
      <c r="CH276" s="72"/>
      <c r="CI276" s="72"/>
      <c r="CJ276" s="72"/>
      <c r="CK276" s="72"/>
      <c r="CL276" s="72"/>
      <c r="CM276" s="72"/>
      <c r="CN276" s="72"/>
      <c r="CO276" s="72"/>
      <c r="CP276" s="72"/>
      <c r="CQ276" s="78"/>
      <c r="CR276" s="78"/>
      <c r="CS276" s="78"/>
      <c r="CT276" s="78"/>
      <c r="CU276" s="78"/>
      <c r="CV276" s="79"/>
      <c r="CW276" s="79"/>
      <c r="CY276" s="104"/>
    </row>
    <row r="277" spans="1:103" ht="12" customHeight="1">
      <c r="A277" s="15"/>
      <c r="B277" s="13"/>
      <c r="C277" s="14"/>
      <c r="D277" s="54"/>
      <c r="E277" s="54"/>
      <c r="F277" s="44"/>
      <c r="G277" s="12"/>
      <c r="H277" s="12"/>
      <c r="I277" s="12"/>
      <c r="J277" s="38"/>
      <c r="K277" s="17"/>
      <c r="L277" s="33"/>
      <c r="M277" s="15"/>
      <c r="N277" s="55"/>
      <c r="O277" s="28"/>
      <c r="P277" s="31"/>
      <c r="Q277" s="28"/>
      <c r="R277" s="31"/>
      <c r="S277" s="13"/>
      <c r="T277" s="16"/>
      <c r="U277" s="14"/>
      <c r="V277" s="13"/>
      <c r="W277" s="14"/>
      <c r="X277" s="60"/>
      <c r="Y277" s="60"/>
      <c r="Z277" s="71"/>
      <c r="AA277" s="71"/>
      <c r="CE277" s="72"/>
      <c r="CF277" s="72"/>
      <c r="CG277" s="72"/>
      <c r="CH277" s="72"/>
      <c r="CI277" s="72"/>
      <c r="CJ277" s="72"/>
      <c r="CK277" s="72"/>
      <c r="CL277" s="72"/>
      <c r="CM277" s="72"/>
      <c r="CN277" s="72"/>
      <c r="CO277" s="72"/>
      <c r="CP277" s="72"/>
      <c r="CQ277" s="78"/>
      <c r="CR277" s="78"/>
      <c r="CS277" s="78"/>
      <c r="CT277" s="78"/>
      <c r="CU277" s="78"/>
      <c r="CV277" s="79"/>
      <c r="CW277" s="79"/>
      <c r="CY277" s="104"/>
    </row>
    <row r="278" spans="1:103" ht="12" customHeight="1">
      <c r="A278" s="15"/>
      <c r="B278" s="13"/>
      <c r="C278" s="14"/>
      <c r="D278" s="54"/>
      <c r="E278" s="54"/>
      <c r="F278" s="44"/>
      <c r="G278" s="12"/>
      <c r="H278" s="12"/>
      <c r="I278" s="12"/>
      <c r="J278" s="38"/>
      <c r="K278" s="17"/>
      <c r="L278" s="33"/>
      <c r="M278" s="15"/>
      <c r="N278" s="55"/>
      <c r="O278" s="28"/>
      <c r="P278" s="31"/>
      <c r="Q278" s="28"/>
      <c r="R278" s="31"/>
      <c r="S278" s="13"/>
      <c r="T278" s="16"/>
      <c r="U278" s="14"/>
      <c r="V278" s="13"/>
      <c r="W278" s="14"/>
      <c r="X278" s="60"/>
      <c r="Y278" s="60"/>
      <c r="Z278" s="71"/>
      <c r="AA278" s="71"/>
      <c r="CE278" s="72"/>
      <c r="CF278" s="72"/>
      <c r="CG278" s="72"/>
      <c r="CH278" s="72"/>
      <c r="CI278" s="72"/>
      <c r="CJ278" s="72"/>
      <c r="CK278" s="72"/>
      <c r="CL278" s="72"/>
      <c r="CM278" s="72"/>
      <c r="CN278" s="72"/>
      <c r="CO278" s="72"/>
      <c r="CP278" s="72"/>
      <c r="CQ278" s="78"/>
      <c r="CR278" s="78"/>
      <c r="CS278" s="78"/>
      <c r="CT278" s="78"/>
      <c r="CU278" s="78"/>
      <c r="CV278" s="79"/>
      <c r="CW278" s="79"/>
      <c r="CY278" s="104"/>
    </row>
    <row r="279" spans="1:103" ht="12" customHeight="1">
      <c r="A279" s="15"/>
      <c r="B279" s="13"/>
      <c r="C279" s="14"/>
      <c r="D279" s="54"/>
      <c r="E279" s="54"/>
      <c r="F279" s="44"/>
      <c r="G279" s="12"/>
      <c r="H279" s="12"/>
      <c r="I279" s="12"/>
      <c r="J279" s="38"/>
      <c r="K279" s="17"/>
      <c r="L279" s="33"/>
      <c r="M279" s="15"/>
      <c r="N279" s="55"/>
      <c r="O279" s="28"/>
      <c r="P279" s="31"/>
      <c r="Q279" s="28"/>
      <c r="R279" s="31"/>
      <c r="S279" s="13"/>
      <c r="T279" s="16"/>
      <c r="U279" s="14"/>
      <c r="V279" s="13"/>
      <c r="W279" s="14"/>
      <c r="X279" s="60"/>
      <c r="Y279" s="60"/>
      <c r="Z279" s="71"/>
      <c r="AA279" s="71"/>
      <c r="CE279" s="72"/>
      <c r="CF279" s="72"/>
      <c r="CG279" s="72"/>
      <c r="CH279" s="72"/>
      <c r="CI279" s="72"/>
      <c r="CJ279" s="72"/>
      <c r="CK279" s="72"/>
      <c r="CL279" s="72"/>
      <c r="CM279" s="72"/>
      <c r="CN279" s="72"/>
      <c r="CO279" s="72"/>
      <c r="CP279" s="72"/>
      <c r="CQ279" s="78"/>
      <c r="CR279" s="78"/>
      <c r="CS279" s="78"/>
      <c r="CT279" s="78"/>
      <c r="CU279" s="78"/>
      <c r="CV279" s="79"/>
      <c r="CW279" s="79"/>
      <c r="CY279" s="104"/>
    </row>
    <row r="280" spans="1:103" ht="12" customHeight="1">
      <c r="A280" s="15"/>
      <c r="B280" s="13"/>
      <c r="C280" s="14"/>
      <c r="D280" s="54"/>
      <c r="E280" s="54"/>
      <c r="F280" s="44"/>
      <c r="G280" s="12"/>
      <c r="H280" s="12"/>
      <c r="I280" s="12"/>
      <c r="J280" s="38"/>
      <c r="K280" s="17"/>
      <c r="L280" s="33"/>
      <c r="M280" s="15"/>
      <c r="N280" s="55"/>
      <c r="O280" s="28"/>
      <c r="P280" s="31"/>
      <c r="Q280" s="28"/>
      <c r="R280" s="31"/>
      <c r="S280" s="13"/>
      <c r="T280" s="16"/>
      <c r="U280" s="14"/>
      <c r="V280" s="13"/>
      <c r="W280" s="14"/>
      <c r="X280" s="60"/>
      <c r="Y280" s="60"/>
      <c r="Z280" s="71"/>
      <c r="AA280" s="71"/>
      <c r="CE280" s="72"/>
      <c r="CF280" s="72"/>
      <c r="CG280" s="72"/>
      <c r="CH280" s="72"/>
      <c r="CI280" s="72"/>
      <c r="CJ280" s="72"/>
      <c r="CK280" s="72"/>
      <c r="CL280" s="72"/>
      <c r="CM280" s="72"/>
      <c r="CN280" s="72"/>
      <c r="CO280" s="72"/>
      <c r="CP280" s="72"/>
      <c r="CQ280" s="78"/>
      <c r="CR280" s="78"/>
      <c r="CS280" s="78"/>
      <c r="CT280" s="78"/>
      <c r="CU280" s="78"/>
      <c r="CV280" s="79"/>
      <c r="CW280" s="79"/>
      <c r="CY280" s="104"/>
    </row>
    <row r="281" spans="1:103" ht="12" customHeight="1">
      <c r="A281" s="15"/>
      <c r="B281" s="13"/>
      <c r="C281" s="14"/>
      <c r="D281" s="54"/>
      <c r="E281" s="54"/>
      <c r="F281" s="44"/>
      <c r="G281" s="12"/>
      <c r="H281" s="12"/>
      <c r="I281" s="12"/>
      <c r="J281" s="38"/>
      <c r="K281" s="17"/>
      <c r="L281" s="33"/>
      <c r="M281" s="15"/>
      <c r="N281" s="55"/>
      <c r="O281" s="28"/>
      <c r="P281" s="31"/>
      <c r="Q281" s="28"/>
      <c r="R281" s="31"/>
      <c r="S281" s="13"/>
      <c r="T281" s="16"/>
      <c r="U281" s="14"/>
      <c r="V281" s="13"/>
      <c r="W281" s="14"/>
      <c r="X281" s="60"/>
      <c r="Y281" s="60"/>
      <c r="Z281" s="71"/>
      <c r="AA281" s="71"/>
      <c r="CE281" s="72"/>
      <c r="CF281" s="72"/>
      <c r="CG281" s="72"/>
      <c r="CH281" s="72"/>
      <c r="CI281" s="72"/>
      <c r="CJ281" s="72"/>
      <c r="CK281" s="72"/>
      <c r="CL281" s="72"/>
      <c r="CM281" s="72"/>
      <c r="CN281" s="72"/>
      <c r="CO281" s="72"/>
      <c r="CP281" s="72"/>
      <c r="CQ281" s="78"/>
      <c r="CR281" s="78"/>
      <c r="CS281" s="78"/>
      <c r="CT281" s="78"/>
      <c r="CU281" s="78"/>
      <c r="CV281" s="79"/>
      <c r="CW281" s="79"/>
      <c r="CY281" s="104"/>
    </row>
    <row r="282" spans="1:103" ht="12" customHeight="1">
      <c r="A282" s="15"/>
      <c r="B282" s="13"/>
      <c r="C282" s="14"/>
      <c r="D282" s="54"/>
      <c r="E282" s="54"/>
      <c r="F282" s="44"/>
      <c r="G282" s="12"/>
      <c r="H282" s="12"/>
      <c r="I282" s="12"/>
      <c r="J282" s="38"/>
      <c r="K282" s="17"/>
      <c r="L282" s="33"/>
      <c r="M282" s="15"/>
      <c r="N282" s="55"/>
      <c r="O282" s="28"/>
      <c r="P282" s="31"/>
      <c r="Q282" s="28"/>
      <c r="R282" s="31"/>
      <c r="S282" s="13"/>
      <c r="T282" s="16"/>
      <c r="U282" s="14"/>
      <c r="V282" s="13"/>
      <c r="W282" s="14"/>
      <c r="X282" s="60"/>
      <c r="Y282" s="60"/>
      <c r="Z282" s="71"/>
      <c r="AA282" s="71"/>
      <c r="CE282" s="72"/>
      <c r="CF282" s="72"/>
      <c r="CG282" s="72"/>
      <c r="CH282" s="72"/>
      <c r="CI282" s="72"/>
      <c r="CJ282" s="72"/>
      <c r="CK282" s="72"/>
      <c r="CL282" s="72"/>
      <c r="CM282" s="72"/>
      <c r="CN282" s="72"/>
      <c r="CO282" s="72"/>
      <c r="CP282" s="72"/>
      <c r="CQ282" s="78"/>
      <c r="CR282" s="78"/>
      <c r="CS282" s="78"/>
      <c r="CT282" s="78"/>
      <c r="CU282" s="78"/>
      <c r="CV282" s="79"/>
      <c r="CW282" s="79"/>
      <c r="CY282" s="104"/>
    </row>
    <row r="283" spans="1:103" ht="12" customHeight="1">
      <c r="A283" s="15"/>
      <c r="B283" s="13"/>
      <c r="C283" s="14"/>
      <c r="D283" s="54"/>
      <c r="E283" s="54"/>
      <c r="F283" s="44"/>
      <c r="G283" s="12"/>
      <c r="H283" s="12"/>
      <c r="I283" s="12"/>
      <c r="J283" s="38"/>
      <c r="K283" s="17"/>
      <c r="L283" s="33"/>
      <c r="M283" s="15"/>
      <c r="N283" s="55"/>
      <c r="O283" s="28"/>
      <c r="P283" s="31"/>
      <c r="Q283" s="28"/>
      <c r="R283" s="31"/>
      <c r="S283" s="13"/>
      <c r="T283" s="16"/>
      <c r="U283" s="14"/>
      <c r="V283" s="13"/>
      <c r="W283" s="14"/>
      <c r="X283" s="60"/>
      <c r="Y283" s="60"/>
      <c r="Z283" s="71"/>
      <c r="AA283" s="71"/>
      <c r="CE283" s="72"/>
      <c r="CF283" s="72"/>
      <c r="CG283" s="72"/>
      <c r="CH283" s="72"/>
      <c r="CI283" s="72"/>
      <c r="CJ283" s="72"/>
      <c r="CK283" s="72"/>
      <c r="CL283" s="72"/>
      <c r="CM283" s="72"/>
      <c r="CN283" s="72"/>
      <c r="CO283" s="72"/>
      <c r="CP283" s="72"/>
      <c r="CQ283" s="78"/>
      <c r="CR283" s="78"/>
      <c r="CS283" s="78"/>
      <c r="CT283" s="78"/>
      <c r="CU283" s="78"/>
      <c r="CV283" s="79"/>
      <c r="CW283" s="79"/>
      <c r="CY283" s="104"/>
    </row>
    <row r="284" spans="1:103" ht="12" customHeight="1">
      <c r="A284" s="15"/>
      <c r="B284" s="13"/>
      <c r="C284" s="14"/>
      <c r="D284" s="54"/>
      <c r="E284" s="54"/>
      <c r="F284" s="44"/>
      <c r="G284" s="12"/>
      <c r="H284" s="12"/>
      <c r="I284" s="12"/>
      <c r="J284" s="38"/>
      <c r="K284" s="17"/>
      <c r="L284" s="33"/>
      <c r="M284" s="15"/>
      <c r="N284" s="55"/>
      <c r="O284" s="28"/>
      <c r="P284" s="31"/>
      <c r="Q284" s="28"/>
      <c r="R284" s="31"/>
      <c r="S284" s="13"/>
      <c r="T284" s="16"/>
      <c r="U284" s="14"/>
      <c r="V284" s="13"/>
      <c r="W284" s="14"/>
      <c r="X284" s="60"/>
      <c r="Y284" s="60"/>
      <c r="Z284" s="71"/>
      <c r="AA284" s="71"/>
      <c r="CE284" s="72"/>
      <c r="CF284" s="72"/>
      <c r="CG284" s="72"/>
      <c r="CH284" s="72"/>
      <c r="CI284" s="72"/>
      <c r="CJ284" s="72"/>
      <c r="CK284" s="72"/>
      <c r="CL284" s="72"/>
      <c r="CM284" s="72"/>
      <c r="CN284" s="72"/>
      <c r="CO284" s="72"/>
      <c r="CP284" s="72"/>
      <c r="CQ284" s="78"/>
      <c r="CR284" s="78"/>
      <c r="CS284" s="78"/>
      <c r="CT284" s="78"/>
      <c r="CU284" s="78"/>
      <c r="CV284" s="79"/>
      <c r="CW284" s="79"/>
      <c r="CY284" s="104"/>
    </row>
    <row r="285" spans="1:103" ht="12" customHeight="1">
      <c r="A285" s="15"/>
      <c r="B285" s="13"/>
      <c r="C285" s="14"/>
      <c r="D285" s="54"/>
      <c r="E285" s="54"/>
      <c r="F285" s="44"/>
      <c r="G285" s="12"/>
      <c r="H285" s="12"/>
      <c r="I285" s="12"/>
      <c r="J285" s="38"/>
      <c r="K285" s="17"/>
      <c r="L285" s="33"/>
      <c r="M285" s="15"/>
      <c r="N285" s="55"/>
      <c r="O285" s="28"/>
      <c r="P285" s="31"/>
      <c r="Q285" s="28"/>
      <c r="R285" s="31"/>
      <c r="S285" s="13"/>
      <c r="T285" s="16"/>
      <c r="U285" s="14"/>
      <c r="V285" s="13"/>
      <c r="W285" s="14"/>
      <c r="X285" s="60"/>
      <c r="Y285" s="60"/>
      <c r="Z285" s="71"/>
      <c r="AA285" s="71"/>
      <c r="CE285" s="72"/>
      <c r="CF285" s="72"/>
      <c r="CG285" s="72"/>
      <c r="CH285" s="72"/>
      <c r="CI285" s="72"/>
      <c r="CJ285" s="72"/>
      <c r="CK285" s="72"/>
      <c r="CL285" s="72"/>
      <c r="CM285" s="72"/>
      <c r="CN285" s="72"/>
      <c r="CO285" s="72"/>
      <c r="CP285" s="72"/>
      <c r="CQ285" s="78"/>
      <c r="CR285" s="78"/>
      <c r="CS285" s="78"/>
      <c r="CT285" s="78"/>
      <c r="CU285" s="78"/>
      <c r="CV285" s="79"/>
      <c r="CW285" s="79"/>
      <c r="CY285" s="104"/>
    </row>
    <row r="286" spans="1:103" ht="12" customHeight="1">
      <c r="A286" s="15"/>
      <c r="B286" s="13"/>
      <c r="C286" s="14"/>
      <c r="D286" s="54"/>
      <c r="E286" s="54"/>
      <c r="F286" s="44"/>
      <c r="G286" s="12"/>
      <c r="H286" s="12"/>
      <c r="I286" s="12"/>
      <c r="J286" s="38"/>
      <c r="K286" s="17"/>
      <c r="L286" s="33"/>
      <c r="M286" s="15"/>
      <c r="N286" s="55"/>
      <c r="O286" s="28"/>
      <c r="P286" s="31"/>
      <c r="Q286" s="28"/>
      <c r="R286" s="31"/>
      <c r="S286" s="13"/>
      <c r="T286" s="16"/>
      <c r="U286" s="14"/>
      <c r="V286" s="13"/>
      <c r="W286" s="14"/>
      <c r="X286" s="60"/>
      <c r="Y286" s="60"/>
      <c r="Z286" s="71"/>
      <c r="AA286" s="71"/>
      <c r="CE286" s="72"/>
      <c r="CF286" s="72"/>
      <c r="CG286" s="72"/>
      <c r="CH286" s="72"/>
      <c r="CI286" s="72"/>
      <c r="CJ286" s="72"/>
      <c r="CK286" s="72"/>
      <c r="CL286" s="72"/>
      <c r="CM286" s="72"/>
      <c r="CN286" s="72"/>
      <c r="CO286" s="72"/>
      <c r="CP286" s="72"/>
      <c r="CQ286" s="78"/>
      <c r="CR286" s="78"/>
      <c r="CS286" s="78"/>
      <c r="CT286" s="78"/>
      <c r="CU286" s="78"/>
      <c r="CV286" s="79"/>
      <c r="CW286" s="79"/>
      <c r="CY286" s="104"/>
    </row>
    <row r="287" spans="1:103" ht="12" customHeight="1">
      <c r="A287" s="15"/>
      <c r="B287" s="13"/>
      <c r="C287" s="14"/>
      <c r="D287" s="54"/>
      <c r="E287" s="54"/>
      <c r="F287" s="44"/>
      <c r="G287" s="12"/>
      <c r="H287" s="12"/>
      <c r="I287" s="12"/>
      <c r="J287" s="38"/>
      <c r="K287" s="17"/>
      <c r="L287" s="33"/>
      <c r="M287" s="15"/>
      <c r="N287" s="55"/>
      <c r="O287" s="28"/>
      <c r="P287" s="31"/>
      <c r="Q287" s="28"/>
      <c r="R287" s="31"/>
      <c r="S287" s="13"/>
      <c r="T287" s="16"/>
      <c r="U287" s="14"/>
      <c r="V287" s="13"/>
      <c r="W287" s="14"/>
      <c r="X287" s="60"/>
      <c r="Y287" s="60"/>
      <c r="Z287" s="71"/>
      <c r="AA287" s="71"/>
      <c r="CE287" s="72"/>
      <c r="CF287" s="72"/>
      <c r="CG287" s="72"/>
      <c r="CH287" s="72"/>
      <c r="CI287" s="72"/>
      <c r="CJ287" s="72"/>
      <c r="CK287" s="72"/>
      <c r="CL287" s="72"/>
      <c r="CM287" s="72"/>
      <c r="CN287" s="72"/>
      <c r="CO287" s="72"/>
      <c r="CP287" s="72"/>
      <c r="CQ287" s="78"/>
      <c r="CR287" s="78"/>
      <c r="CS287" s="78"/>
      <c r="CT287" s="78"/>
      <c r="CU287" s="78"/>
      <c r="CV287" s="79"/>
      <c r="CW287" s="79"/>
      <c r="CY287" s="104"/>
    </row>
    <row r="288" spans="1:103" ht="12" customHeight="1">
      <c r="A288" s="15"/>
      <c r="B288" s="13"/>
      <c r="C288" s="14"/>
      <c r="D288" s="54"/>
      <c r="E288" s="54"/>
      <c r="F288" s="44"/>
      <c r="G288" s="12"/>
      <c r="H288" s="12"/>
      <c r="I288" s="12"/>
      <c r="J288" s="38"/>
      <c r="K288" s="17"/>
      <c r="L288" s="33"/>
      <c r="M288" s="15"/>
      <c r="N288" s="55"/>
      <c r="O288" s="28"/>
      <c r="P288" s="31"/>
      <c r="Q288" s="28"/>
      <c r="R288" s="31"/>
      <c r="S288" s="13"/>
      <c r="T288" s="16"/>
      <c r="U288" s="14"/>
      <c r="V288" s="13"/>
      <c r="W288" s="14"/>
      <c r="X288" s="60"/>
      <c r="Y288" s="60"/>
      <c r="Z288" s="71"/>
      <c r="AA288" s="71"/>
      <c r="CE288" s="72"/>
      <c r="CF288" s="72"/>
      <c r="CG288" s="72"/>
      <c r="CH288" s="72"/>
      <c r="CI288" s="72"/>
      <c r="CJ288" s="72"/>
      <c r="CK288" s="72"/>
      <c r="CL288" s="72"/>
      <c r="CM288" s="72"/>
      <c r="CN288" s="72"/>
      <c r="CO288" s="72"/>
      <c r="CP288" s="72"/>
      <c r="CQ288" s="78"/>
      <c r="CR288" s="78"/>
      <c r="CS288" s="78"/>
      <c r="CT288" s="78"/>
      <c r="CU288" s="78"/>
      <c r="CV288" s="79"/>
      <c r="CW288" s="79"/>
      <c r="CY288" s="104"/>
    </row>
    <row r="289" spans="1:103" ht="12" customHeight="1">
      <c r="A289" s="15"/>
      <c r="B289" s="13"/>
      <c r="C289" s="14"/>
      <c r="D289" s="54"/>
      <c r="E289" s="54"/>
      <c r="F289" s="44"/>
      <c r="G289" s="12"/>
      <c r="H289" s="12"/>
      <c r="I289" s="12"/>
      <c r="J289" s="38"/>
      <c r="K289" s="17"/>
      <c r="L289" s="33"/>
      <c r="M289" s="15"/>
      <c r="N289" s="55"/>
      <c r="O289" s="28"/>
      <c r="P289" s="31"/>
      <c r="Q289" s="28"/>
      <c r="R289" s="31"/>
      <c r="S289" s="13"/>
      <c r="T289" s="16"/>
      <c r="U289" s="14"/>
      <c r="V289" s="13"/>
      <c r="W289" s="14"/>
      <c r="X289" s="60"/>
      <c r="Y289" s="60"/>
      <c r="Z289" s="71"/>
      <c r="AA289" s="71"/>
      <c r="CE289" s="72"/>
      <c r="CF289" s="72"/>
      <c r="CG289" s="72"/>
      <c r="CH289" s="72"/>
      <c r="CI289" s="72"/>
      <c r="CJ289" s="72"/>
      <c r="CK289" s="72"/>
      <c r="CL289" s="72"/>
      <c r="CM289" s="72"/>
      <c r="CN289" s="72"/>
      <c r="CO289" s="72"/>
      <c r="CP289" s="72"/>
      <c r="CQ289" s="78"/>
      <c r="CR289" s="78"/>
      <c r="CS289" s="78"/>
      <c r="CT289" s="78"/>
      <c r="CU289" s="78"/>
      <c r="CV289" s="79"/>
      <c r="CW289" s="79"/>
      <c r="CY289" s="104"/>
    </row>
    <row r="290" spans="1:103" ht="12" customHeight="1">
      <c r="A290" s="15"/>
      <c r="B290" s="13"/>
      <c r="C290" s="14"/>
      <c r="D290" s="54"/>
      <c r="E290" s="54"/>
      <c r="F290" s="44"/>
      <c r="G290" s="12"/>
      <c r="H290" s="12"/>
      <c r="I290" s="12"/>
      <c r="J290" s="38"/>
      <c r="K290" s="17"/>
      <c r="L290" s="33"/>
      <c r="M290" s="15"/>
      <c r="N290" s="55"/>
      <c r="O290" s="28"/>
      <c r="P290" s="31"/>
      <c r="Q290" s="28"/>
      <c r="R290" s="31"/>
      <c r="S290" s="13"/>
      <c r="T290" s="16"/>
      <c r="U290" s="14"/>
      <c r="V290" s="13"/>
      <c r="W290" s="14"/>
      <c r="X290" s="60"/>
      <c r="Y290" s="60"/>
      <c r="Z290" s="71"/>
      <c r="AA290" s="71"/>
      <c r="CE290" s="72"/>
      <c r="CF290" s="72"/>
      <c r="CG290" s="72"/>
      <c r="CH290" s="72"/>
      <c r="CI290" s="72"/>
      <c r="CJ290" s="72"/>
      <c r="CK290" s="72"/>
      <c r="CL290" s="72"/>
      <c r="CM290" s="72"/>
      <c r="CN290" s="72"/>
      <c r="CO290" s="72"/>
      <c r="CP290" s="72"/>
      <c r="CQ290" s="78"/>
      <c r="CR290" s="78"/>
      <c r="CS290" s="78"/>
      <c r="CT290" s="78"/>
      <c r="CU290" s="78"/>
      <c r="CV290" s="79"/>
      <c r="CW290" s="79"/>
      <c r="CY290" s="104"/>
    </row>
    <row r="291" spans="1:103" ht="12" customHeight="1">
      <c r="A291" s="15"/>
      <c r="B291" s="13"/>
      <c r="C291" s="14"/>
      <c r="D291" s="54"/>
      <c r="E291" s="54"/>
      <c r="F291" s="44"/>
      <c r="G291" s="12"/>
      <c r="H291" s="12"/>
      <c r="I291" s="12"/>
      <c r="J291" s="38"/>
      <c r="K291" s="17"/>
      <c r="L291" s="33"/>
      <c r="M291" s="15"/>
      <c r="N291" s="55"/>
      <c r="O291" s="28"/>
      <c r="P291" s="31"/>
      <c r="Q291" s="28"/>
      <c r="R291" s="31"/>
      <c r="S291" s="13"/>
      <c r="T291" s="16"/>
      <c r="U291" s="14"/>
      <c r="V291" s="13"/>
      <c r="W291" s="14"/>
      <c r="X291" s="60"/>
      <c r="Y291" s="60"/>
      <c r="Z291" s="71"/>
      <c r="AA291" s="71"/>
      <c r="CE291" s="72"/>
      <c r="CF291" s="72"/>
      <c r="CG291" s="72"/>
      <c r="CH291" s="72"/>
      <c r="CI291" s="72"/>
      <c r="CJ291" s="72"/>
      <c r="CK291" s="72"/>
      <c r="CL291" s="72"/>
      <c r="CM291" s="72"/>
      <c r="CN291" s="72"/>
      <c r="CO291" s="72"/>
      <c r="CP291" s="72"/>
      <c r="CQ291" s="78"/>
      <c r="CR291" s="78"/>
      <c r="CS291" s="78"/>
      <c r="CT291" s="78"/>
      <c r="CU291" s="78"/>
      <c r="CV291" s="79"/>
      <c r="CW291" s="79"/>
      <c r="CY291" s="104"/>
    </row>
    <row r="292" spans="1:103" ht="12" customHeight="1">
      <c r="A292" s="15"/>
      <c r="B292" s="13"/>
      <c r="C292" s="14"/>
      <c r="D292" s="54"/>
      <c r="E292" s="54"/>
      <c r="F292" s="44"/>
      <c r="G292" s="12"/>
      <c r="H292" s="12"/>
      <c r="I292" s="12"/>
      <c r="J292" s="38"/>
      <c r="K292" s="17"/>
      <c r="L292" s="33"/>
      <c r="M292" s="15"/>
      <c r="N292" s="55"/>
      <c r="O292" s="28"/>
      <c r="P292" s="31"/>
      <c r="Q292" s="28"/>
      <c r="R292" s="31"/>
      <c r="S292" s="13"/>
      <c r="T292" s="16"/>
      <c r="U292" s="14"/>
      <c r="V292" s="13"/>
      <c r="W292" s="14"/>
      <c r="X292" s="60"/>
      <c r="Y292" s="60"/>
      <c r="Z292" s="71"/>
      <c r="AA292" s="71"/>
      <c r="CE292" s="72"/>
      <c r="CF292" s="72"/>
      <c r="CG292" s="72"/>
      <c r="CH292" s="72"/>
      <c r="CI292" s="72"/>
      <c r="CJ292" s="72"/>
      <c r="CK292" s="72"/>
      <c r="CL292" s="72"/>
      <c r="CM292" s="72"/>
      <c r="CN292" s="72"/>
      <c r="CO292" s="72"/>
      <c r="CP292" s="72"/>
      <c r="CQ292" s="78"/>
      <c r="CR292" s="78"/>
      <c r="CS292" s="78"/>
      <c r="CT292" s="78"/>
      <c r="CU292" s="78"/>
      <c r="CV292" s="79"/>
      <c r="CW292" s="79"/>
      <c r="CY292" s="104"/>
    </row>
    <row r="293" spans="1:103" ht="12" customHeight="1">
      <c r="A293" s="15"/>
      <c r="B293" s="13"/>
      <c r="C293" s="14"/>
      <c r="D293" s="54"/>
      <c r="E293" s="54"/>
      <c r="F293" s="44"/>
      <c r="G293" s="12"/>
      <c r="H293" s="12"/>
      <c r="I293" s="12"/>
      <c r="J293" s="38"/>
      <c r="K293" s="17"/>
      <c r="L293" s="33"/>
      <c r="M293" s="15"/>
      <c r="N293" s="55"/>
      <c r="O293" s="28"/>
      <c r="P293" s="31"/>
      <c r="Q293" s="28"/>
      <c r="R293" s="31"/>
      <c r="S293" s="13"/>
      <c r="T293" s="16"/>
      <c r="U293" s="14"/>
      <c r="V293" s="13"/>
      <c r="W293" s="14"/>
      <c r="X293" s="60"/>
      <c r="Y293" s="60"/>
      <c r="Z293" s="71"/>
      <c r="AA293" s="71"/>
      <c r="CE293" s="72"/>
      <c r="CF293" s="72"/>
      <c r="CG293" s="72"/>
      <c r="CH293" s="72"/>
      <c r="CI293" s="72"/>
      <c r="CJ293" s="72"/>
      <c r="CK293" s="72"/>
      <c r="CL293" s="72"/>
      <c r="CM293" s="72"/>
      <c r="CN293" s="72"/>
      <c r="CO293" s="72"/>
      <c r="CP293" s="72"/>
      <c r="CQ293" s="78"/>
      <c r="CR293" s="78"/>
      <c r="CS293" s="78"/>
      <c r="CT293" s="78"/>
      <c r="CU293" s="78"/>
      <c r="CV293" s="79"/>
      <c r="CW293" s="79"/>
      <c r="CY293" s="104"/>
    </row>
    <row r="294" spans="1:103" ht="12" customHeight="1">
      <c r="A294" s="15"/>
      <c r="B294" s="13"/>
      <c r="C294" s="14"/>
      <c r="D294" s="54"/>
      <c r="E294" s="54"/>
      <c r="F294" s="44"/>
      <c r="G294" s="12"/>
      <c r="H294" s="12"/>
      <c r="I294" s="12"/>
      <c r="J294" s="38"/>
      <c r="K294" s="17"/>
      <c r="L294" s="33"/>
      <c r="M294" s="15"/>
      <c r="N294" s="55"/>
      <c r="O294" s="28"/>
      <c r="P294" s="31"/>
      <c r="Q294" s="28"/>
      <c r="R294" s="31"/>
      <c r="S294" s="13"/>
      <c r="T294" s="16"/>
      <c r="U294" s="14"/>
      <c r="V294" s="13"/>
      <c r="W294" s="14"/>
      <c r="X294" s="60"/>
      <c r="Y294" s="60"/>
      <c r="Z294" s="71"/>
      <c r="AA294" s="71"/>
      <c r="CE294" s="72"/>
      <c r="CF294" s="72"/>
      <c r="CG294" s="72"/>
      <c r="CH294" s="72"/>
      <c r="CI294" s="72"/>
      <c r="CJ294" s="72"/>
      <c r="CK294" s="72"/>
      <c r="CL294" s="72"/>
      <c r="CM294" s="72"/>
      <c r="CN294" s="72"/>
      <c r="CO294" s="72"/>
      <c r="CP294" s="72"/>
      <c r="CQ294" s="78"/>
      <c r="CR294" s="78"/>
      <c r="CS294" s="78"/>
      <c r="CT294" s="78"/>
      <c r="CU294" s="78"/>
      <c r="CV294" s="79"/>
      <c r="CW294" s="79"/>
      <c r="CY294" s="104"/>
    </row>
    <row r="295" spans="1:103" ht="12" customHeight="1">
      <c r="A295" s="15"/>
      <c r="B295" s="13"/>
      <c r="C295" s="14"/>
      <c r="D295" s="54"/>
      <c r="E295" s="54"/>
      <c r="F295" s="44"/>
      <c r="G295" s="12"/>
      <c r="H295" s="12"/>
      <c r="I295" s="12"/>
      <c r="J295" s="38"/>
      <c r="K295" s="17"/>
      <c r="L295" s="33"/>
      <c r="M295" s="15"/>
      <c r="N295" s="55"/>
      <c r="O295" s="28"/>
      <c r="P295" s="31"/>
      <c r="Q295" s="28"/>
      <c r="R295" s="31"/>
      <c r="S295" s="13"/>
      <c r="T295" s="16"/>
      <c r="U295" s="14"/>
      <c r="V295" s="13"/>
      <c r="W295" s="14"/>
      <c r="X295" s="60"/>
      <c r="Y295" s="60"/>
      <c r="Z295" s="71"/>
      <c r="AA295" s="71"/>
      <c r="CE295" s="72"/>
      <c r="CF295" s="72"/>
      <c r="CG295" s="72"/>
      <c r="CH295" s="72"/>
      <c r="CI295" s="72"/>
      <c r="CJ295" s="72"/>
      <c r="CK295" s="72"/>
      <c r="CL295" s="72"/>
      <c r="CM295" s="72"/>
      <c r="CN295" s="72"/>
      <c r="CO295" s="72"/>
      <c r="CP295" s="72"/>
      <c r="CQ295" s="78"/>
      <c r="CR295" s="78"/>
      <c r="CS295" s="78"/>
      <c r="CT295" s="78"/>
      <c r="CU295" s="78"/>
      <c r="CV295" s="79"/>
      <c r="CW295" s="79"/>
      <c r="CY295" s="104"/>
    </row>
    <row r="296" spans="1:103" ht="12" customHeight="1">
      <c r="A296" s="15"/>
      <c r="B296" s="13"/>
      <c r="C296" s="14"/>
      <c r="D296" s="54"/>
      <c r="E296" s="54"/>
      <c r="F296" s="44"/>
      <c r="G296" s="12"/>
      <c r="H296" s="12"/>
      <c r="I296" s="12"/>
      <c r="J296" s="38"/>
      <c r="K296" s="17"/>
      <c r="L296" s="33"/>
      <c r="M296" s="15"/>
      <c r="N296" s="55"/>
      <c r="O296" s="28"/>
      <c r="P296" s="31"/>
      <c r="Q296" s="28"/>
      <c r="R296" s="31"/>
      <c r="S296" s="13"/>
      <c r="T296" s="16"/>
      <c r="U296" s="14"/>
      <c r="V296" s="13"/>
      <c r="W296" s="14"/>
      <c r="X296" s="60"/>
      <c r="Y296" s="60"/>
      <c r="Z296" s="71"/>
      <c r="AA296" s="71"/>
    </row>
    <row r="297" spans="1:103" ht="12" customHeight="1">
      <c r="A297" s="15"/>
      <c r="B297" s="13"/>
      <c r="C297" s="14"/>
      <c r="D297" s="54"/>
      <c r="E297" s="54"/>
      <c r="F297" s="44"/>
      <c r="G297" s="12"/>
      <c r="H297" s="12"/>
      <c r="I297" s="12"/>
      <c r="J297" s="38"/>
      <c r="K297" s="17"/>
      <c r="L297" s="33"/>
      <c r="M297" s="15"/>
      <c r="N297" s="55"/>
      <c r="O297" s="28"/>
      <c r="P297" s="31"/>
      <c r="Q297" s="28"/>
      <c r="R297" s="31"/>
      <c r="S297" s="13"/>
      <c r="T297" s="16"/>
      <c r="U297" s="14"/>
      <c r="V297" s="13"/>
      <c r="W297" s="14"/>
      <c r="X297" s="60"/>
      <c r="Y297" s="60"/>
      <c r="Z297" s="71"/>
      <c r="AA297" s="71"/>
    </row>
    <row r="298" spans="1:103" ht="12" customHeight="1">
      <c r="A298" s="15"/>
      <c r="B298" s="13"/>
      <c r="C298" s="14"/>
      <c r="D298" s="54"/>
      <c r="E298" s="54"/>
      <c r="F298" s="44"/>
      <c r="G298" s="12"/>
      <c r="H298" s="12"/>
      <c r="I298" s="12"/>
      <c r="J298" s="38"/>
      <c r="K298" s="17"/>
      <c r="L298" s="33"/>
      <c r="M298" s="15"/>
      <c r="N298" s="55"/>
      <c r="O298" s="28"/>
      <c r="P298" s="31"/>
      <c r="Q298" s="28"/>
      <c r="R298" s="31"/>
      <c r="S298" s="13"/>
      <c r="T298" s="16"/>
      <c r="U298" s="14"/>
      <c r="V298" s="13"/>
      <c r="W298" s="14"/>
      <c r="X298" s="60"/>
      <c r="Y298" s="60"/>
      <c r="Z298" s="71"/>
      <c r="AA298" s="71"/>
    </row>
    <row r="299" spans="1:103" ht="12" customHeight="1">
      <c r="A299" s="15"/>
      <c r="B299" s="13"/>
      <c r="C299" s="14"/>
      <c r="D299" s="54"/>
      <c r="E299" s="54"/>
      <c r="F299" s="44"/>
      <c r="G299" s="12"/>
      <c r="H299" s="12"/>
      <c r="I299" s="12"/>
      <c r="J299" s="38"/>
      <c r="K299" s="17"/>
      <c r="L299" s="33"/>
      <c r="M299" s="15"/>
      <c r="N299" s="55"/>
      <c r="O299" s="28"/>
      <c r="P299" s="31"/>
      <c r="Q299" s="28"/>
      <c r="R299" s="31"/>
      <c r="S299" s="13"/>
      <c r="T299" s="16"/>
      <c r="U299" s="14"/>
      <c r="V299" s="13"/>
      <c r="W299" s="14"/>
      <c r="X299" s="60"/>
      <c r="Y299" s="60"/>
      <c r="Z299" s="71"/>
      <c r="AA299" s="71"/>
    </row>
    <row r="300" spans="1:103" ht="12" customHeight="1">
      <c r="A300" s="15"/>
      <c r="B300" s="13"/>
      <c r="C300" s="14"/>
      <c r="D300" s="54"/>
      <c r="E300" s="54"/>
      <c r="F300" s="44"/>
      <c r="G300" s="12"/>
      <c r="H300" s="12"/>
      <c r="I300" s="12"/>
      <c r="J300" s="38"/>
      <c r="K300" s="17"/>
      <c r="L300" s="33"/>
      <c r="M300" s="15"/>
      <c r="N300" s="55"/>
      <c r="O300" s="28"/>
      <c r="P300" s="31"/>
      <c r="Q300" s="28"/>
      <c r="R300" s="31"/>
      <c r="S300" s="13"/>
      <c r="T300" s="16"/>
      <c r="U300" s="14"/>
      <c r="V300" s="13"/>
      <c r="W300" s="14"/>
      <c r="X300" s="60"/>
      <c r="Y300" s="60"/>
      <c r="Z300" s="71"/>
      <c r="AA300" s="71"/>
    </row>
    <row r="301" spans="1:103" ht="12" customHeight="1">
      <c r="A301" s="15"/>
      <c r="B301" s="13"/>
      <c r="C301" s="14"/>
      <c r="D301" s="54"/>
      <c r="E301" s="54"/>
      <c r="F301" s="44"/>
      <c r="G301" s="12"/>
      <c r="H301" s="12"/>
      <c r="I301" s="12"/>
      <c r="J301" s="38"/>
      <c r="K301" s="17"/>
      <c r="L301" s="33"/>
      <c r="M301" s="15"/>
      <c r="N301" s="55"/>
      <c r="O301" s="28"/>
      <c r="P301" s="31"/>
      <c r="Q301" s="28"/>
      <c r="R301" s="31"/>
      <c r="S301" s="13"/>
      <c r="T301" s="16"/>
      <c r="U301" s="14"/>
      <c r="V301" s="13"/>
      <c r="W301" s="14"/>
      <c r="X301" s="60"/>
      <c r="Y301" s="60"/>
      <c r="Z301" s="71"/>
      <c r="AA301" s="71"/>
    </row>
    <row r="302" spans="1:103" ht="12" customHeight="1">
      <c r="A302" s="15"/>
      <c r="B302" s="13"/>
      <c r="C302" s="14"/>
      <c r="D302" s="14"/>
      <c r="E302" s="14"/>
      <c r="F302" s="44"/>
      <c r="G302" s="12"/>
      <c r="H302" s="12"/>
      <c r="I302" s="12"/>
      <c r="J302" s="38"/>
      <c r="K302" s="17"/>
      <c r="L302" s="33"/>
      <c r="M302" s="15"/>
      <c r="N302" s="55"/>
      <c r="O302" s="28"/>
      <c r="P302" s="31"/>
      <c r="Q302" s="28"/>
      <c r="R302" s="31"/>
      <c r="S302" s="13"/>
      <c r="T302" s="16"/>
      <c r="U302" s="14"/>
      <c r="V302" s="13"/>
      <c r="W302" s="14"/>
      <c r="X302" s="60"/>
      <c r="Y302" s="60"/>
      <c r="Z302" s="71"/>
      <c r="AA302" s="71"/>
    </row>
    <row r="303" spans="1:103" ht="12" customHeight="1">
      <c r="A303" s="15"/>
      <c r="B303" s="13"/>
      <c r="C303" s="14"/>
      <c r="D303" s="14"/>
      <c r="E303" s="14"/>
      <c r="F303" s="44"/>
      <c r="G303" s="12"/>
      <c r="H303" s="12"/>
      <c r="I303" s="12"/>
      <c r="J303" s="38"/>
      <c r="K303" s="17"/>
      <c r="L303" s="33"/>
      <c r="M303" s="15"/>
      <c r="N303" s="55"/>
      <c r="O303" s="28"/>
      <c r="P303" s="31"/>
      <c r="Q303" s="28"/>
      <c r="R303" s="31"/>
      <c r="S303" s="13"/>
      <c r="T303" s="16"/>
      <c r="U303" s="14"/>
      <c r="V303" s="13"/>
      <c r="W303" s="14"/>
      <c r="X303" s="60"/>
      <c r="Y303" s="60"/>
      <c r="Z303" s="71"/>
      <c r="AA303" s="71"/>
    </row>
    <row r="304" spans="1:103" ht="12" customHeight="1">
      <c r="A304" s="15"/>
      <c r="B304" s="13"/>
      <c r="C304" s="14"/>
      <c r="D304" s="14"/>
      <c r="E304" s="14"/>
      <c r="F304" s="44"/>
      <c r="G304" s="12"/>
      <c r="H304" s="12"/>
      <c r="I304" s="12"/>
      <c r="J304" s="38"/>
      <c r="K304" s="17"/>
      <c r="L304" s="33"/>
      <c r="M304" s="15"/>
      <c r="N304" s="55"/>
      <c r="O304" s="28"/>
      <c r="P304" s="31"/>
      <c r="Q304" s="28"/>
      <c r="R304" s="31"/>
      <c r="S304" s="13"/>
      <c r="T304" s="16"/>
      <c r="U304" s="14"/>
      <c r="V304" s="13"/>
      <c r="W304" s="14"/>
      <c r="X304" s="60"/>
      <c r="Y304" s="60"/>
      <c r="Z304" s="71"/>
      <c r="AA304" s="71"/>
    </row>
    <row r="305" spans="1:27" ht="12" customHeight="1">
      <c r="A305" s="15"/>
      <c r="B305" s="13"/>
      <c r="C305" s="14"/>
      <c r="D305" s="14"/>
      <c r="E305" s="14"/>
      <c r="F305" s="44"/>
      <c r="G305" s="12"/>
      <c r="H305" s="12"/>
      <c r="I305" s="12"/>
      <c r="J305" s="38"/>
      <c r="K305" s="17"/>
      <c r="L305" s="33"/>
      <c r="M305" s="15"/>
      <c r="N305" s="55"/>
      <c r="O305" s="28"/>
      <c r="P305" s="31"/>
      <c r="Q305" s="28"/>
      <c r="R305" s="31"/>
      <c r="S305" s="13"/>
      <c r="T305" s="16"/>
      <c r="U305" s="14"/>
      <c r="V305" s="13"/>
      <c r="W305" s="14"/>
      <c r="X305" s="60"/>
      <c r="Y305" s="60"/>
      <c r="Z305" s="71"/>
      <c r="AA305" s="71"/>
    </row>
    <row r="306" spans="1:27" ht="12" customHeight="1">
      <c r="A306" s="15"/>
      <c r="B306" s="13"/>
      <c r="C306" s="14"/>
      <c r="D306" s="14"/>
      <c r="E306" s="14"/>
      <c r="F306" s="44"/>
      <c r="G306" s="12"/>
      <c r="H306" s="12"/>
      <c r="I306" s="12"/>
      <c r="J306" s="38"/>
      <c r="K306" s="17"/>
      <c r="L306" s="33"/>
      <c r="M306" s="15"/>
      <c r="N306" s="55"/>
      <c r="O306" s="28"/>
      <c r="P306" s="31"/>
      <c r="Q306" s="28"/>
      <c r="R306" s="31"/>
      <c r="S306" s="13"/>
      <c r="T306" s="16"/>
      <c r="U306" s="14"/>
      <c r="V306" s="13"/>
      <c r="W306" s="14"/>
      <c r="X306" s="60"/>
      <c r="Y306" s="60"/>
      <c r="Z306" s="71"/>
      <c r="AA306" s="71"/>
    </row>
    <row r="307" spans="1:27" ht="12" customHeight="1">
      <c r="A307" s="15"/>
      <c r="B307" s="13"/>
      <c r="C307" s="14"/>
      <c r="D307" s="14"/>
      <c r="E307" s="14"/>
      <c r="F307" s="44"/>
      <c r="G307" s="12"/>
      <c r="H307" s="12"/>
      <c r="I307" s="12"/>
      <c r="J307" s="38"/>
      <c r="K307" s="17"/>
      <c r="L307" s="33"/>
      <c r="M307" s="15"/>
      <c r="N307" s="55"/>
      <c r="O307" s="28"/>
      <c r="P307" s="31"/>
      <c r="Q307" s="28"/>
      <c r="R307" s="31"/>
      <c r="S307" s="13"/>
      <c r="T307" s="16"/>
      <c r="U307" s="14"/>
      <c r="V307" s="13"/>
      <c r="W307" s="14"/>
      <c r="X307" s="60"/>
      <c r="Y307" s="60"/>
      <c r="Z307" s="71"/>
      <c r="AA307" s="71"/>
    </row>
    <row r="308" spans="1:27" ht="12" customHeight="1">
      <c r="A308" s="15"/>
      <c r="B308" s="13"/>
      <c r="C308" s="14"/>
      <c r="D308" s="14"/>
      <c r="E308" s="14"/>
      <c r="F308" s="44"/>
      <c r="G308" s="12"/>
      <c r="H308" s="12"/>
      <c r="I308" s="12"/>
      <c r="J308" s="38"/>
      <c r="K308" s="17"/>
      <c r="L308" s="33"/>
      <c r="M308" s="15"/>
      <c r="N308" s="55"/>
      <c r="O308" s="28"/>
      <c r="P308" s="31"/>
      <c r="Q308" s="28"/>
      <c r="R308" s="31"/>
      <c r="S308" s="13"/>
      <c r="T308" s="16"/>
      <c r="U308" s="14"/>
      <c r="V308" s="13"/>
      <c r="W308" s="14"/>
      <c r="X308" s="60"/>
      <c r="Y308" s="60"/>
      <c r="Z308" s="71"/>
      <c r="AA308" s="71"/>
    </row>
    <row r="309" spans="1:27" ht="12" customHeight="1">
      <c r="A309" s="15"/>
      <c r="B309" s="13"/>
      <c r="C309" s="14"/>
      <c r="D309" s="14"/>
      <c r="E309" s="14"/>
      <c r="F309" s="44"/>
      <c r="G309" s="12"/>
      <c r="H309" s="12"/>
      <c r="I309" s="12"/>
      <c r="J309" s="38"/>
      <c r="K309" s="17"/>
      <c r="L309" s="33"/>
      <c r="M309" s="15"/>
      <c r="N309" s="55"/>
      <c r="O309" s="28"/>
      <c r="P309" s="31"/>
      <c r="Q309" s="28"/>
      <c r="R309" s="31"/>
      <c r="S309" s="13"/>
      <c r="T309" s="16"/>
      <c r="U309" s="14"/>
      <c r="V309" s="13"/>
      <c r="W309" s="14"/>
      <c r="X309" s="60"/>
      <c r="Y309" s="60"/>
      <c r="Z309" s="71"/>
      <c r="AA309" s="71"/>
    </row>
    <row r="310" spans="1:27" ht="12" customHeight="1">
      <c r="A310" s="15"/>
      <c r="B310" s="13"/>
      <c r="C310" s="14"/>
      <c r="D310" s="14"/>
      <c r="E310" s="14"/>
      <c r="F310" s="44"/>
      <c r="G310" s="12"/>
      <c r="H310" s="12"/>
      <c r="I310" s="12"/>
      <c r="J310" s="38"/>
      <c r="K310" s="17"/>
      <c r="L310" s="33"/>
      <c r="M310" s="15"/>
      <c r="N310" s="55"/>
      <c r="O310" s="28"/>
      <c r="P310" s="31"/>
      <c r="Q310" s="28"/>
      <c r="R310" s="31"/>
      <c r="S310" s="13"/>
      <c r="T310" s="16"/>
      <c r="U310" s="14"/>
      <c r="V310" s="13"/>
      <c r="W310" s="14"/>
      <c r="X310" s="60"/>
      <c r="Y310" s="60"/>
      <c r="Z310" s="71"/>
      <c r="AA310" s="71"/>
    </row>
    <row r="311" spans="1:27" ht="12" customHeight="1">
      <c r="A311" s="15"/>
      <c r="B311" s="13"/>
      <c r="C311" s="14"/>
      <c r="D311" s="14"/>
      <c r="E311" s="14"/>
      <c r="F311" s="44"/>
      <c r="G311" s="12"/>
      <c r="H311" s="12"/>
      <c r="I311" s="12"/>
      <c r="J311" s="38"/>
      <c r="K311" s="17"/>
      <c r="L311" s="33"/>
      <c r="M311" s="15"/>
      <c r="N311" s="55"/>
      <c r="O311" s="28"/>
      <c r="P311" s="31"/>
      <c r="Q311" s="28"/>
      <c r="R311" s="31"/>
      <c r="S311" s="13"/>
      <c r="T311" s="16"/>
      <c r="U311" s="14"/>
      <c r="V311" s="13"/>
      <c r="W311" s="14"/>
      <c r="X311" s="60"/>
      <c r="Y311" s="60"/>
      <c r="Z311" s="71"/>
      <c r="AA311" s="71"/>
    </row>
    <row r="312" spans="1:27" ht="12" customHeight="1">
      <c r="A312" s="15"/>
      <c r="B312" s="13"/>
      <c r="C312" s="14"/>
      <c r="D312" s="14"/>
      <c r="E312" s="14"/>
      <c r="F312" s="44"/>
      <c r="G312" s="12"/>
      <c r="H312" s="12"/>
      <c r="I312" s="12"/>
      <c r="J312" s="38"/>
      <c r="K312" s="17"/>
      <c r="L312" s="33"/>
      <c r="M312" s="15"/>
      <c r="N312" s="55"/>
      <c r="O312" s="28"/>
      <c r="P312" s="31"/>
      <c r="Q312" s="28"/>
      <c r="R312" s="31"/>
      <c r="S312" s="13"/>
      <c r="T312" s="16"/>
      <c r="U312" s="14"/>
      <c r="V312" s="13"/>
      <c r="W312" s="14"/>
      <c r="X312" s="60"/>
      <c r="Y312" s="60"/>
      <c r="Z312" s="71"/>
      <c r="AA312" s="71"/>
    </row>
    <row r="313" spans="1:27" ht="12" customHeight="1">
      <c r="A313" s="15"/>
      <c r="B313" s="13"/>
      <c r="C313" s="14"/>
      <c r="D313" s="14"/>
      <c r="E313" s="14"/>
      <c r="F313" s="44"/>
      <c r="G313" s="12"/>
      <c r="H313" s="12"/>
      <c r="I313" s="12"/>
      <c r="J313" s="38"/>
      <c r="K313" s="17"/>
      <c r="L313" s="33"/>
      <c r="M313" s="15"/>
      <c r="N313" s="55"/>
      <c r="O313" s="28"/>
      <c r="P313" s="31"/>
      <c r="Q313" s="28"/>
      <c r="R313" s="31"/>
      <c r="S313" s="13"/>
      <c r="T313" s="16"/>
      <c r="U313" s="14"/>
      <c r="V313" s="13"/>
      <c r="W313" s="14"/>
      <c r="X313" s="60"/>
      <c r="Y313" s="60"/>
      <c r="Z313" s="71"/>
      <c r="AA313" s="71"/>
    </row>
    <row r="314" spans="1:27" ht="12" customHeight="1">
      <c r="A314" s="15"/>
      <c r="B314" s="13"/>
      <c r="C314" s="14"/>
      <c r="D314" s="14"/>
      <c r="E314" s="14"/>
      <c r="F314" s="44"/>
      <c r="G314" s="12"/>
      <c r="H314" s="12"/>
      <c r="I314" s="12"/>
      <c r="J314" s="38"/>
      <c r="K314" s="17"/>
      <c r="L314" s="33"/>
      <c r="M314" s="15"/>
      <c r="N314" s="55"/>
      <c r="O314" s="28"/>
      <c r="P314" s="31"/>
      <c r="Q314" s="28"/>
      <c r="R314" s="31"/>
      <c r="S314" s="13"/>
      <c r="T314" s="16"/>
      <c r="U314" s="14"/>
      <c r="V314" s="13"/>
      <c r="W314" s="14"/>
      <c r="X314" s="60"/>
      <c r="Y314" s="60"/>
      <c r="Z314" s="71"/>
      <c r="AA314" s="71"/>
    </row>
    <row r="315" spans="1:27" ht="12" customHeight="1">
      <c r="A315" s="15"/>
      <c r="B315" s="13"/>
      <c r="C315" s="14"/>
      <c r="D315" s="14"/>
      <c r="E315" s="14"/>
      <c r="F315" s="44"/>
      <c r="G315" s="12"/>
      <c r="H315" s="12"/>
      <c r="I315" s="12"/>
      <c r="J315" s="38"/>
      <c r="K315" s="17"/>
      <c r="L315" s="33"/>
      <c r="M315" s="15"/>
      <c r="N315" s="55"/>
      <c r="O315" s="28"/>
      <c r="P315" s="31"/>
      <c r="Q315" s="28"/>
      <c r="R315" s="31"/>
      <c r="S315" s="13"/>
      <c r="T315" s="16"/>
      <c r="U315" s="14"/>
      <c r="V315" s="13"/>
      <c r="W315" s="14"/>
      <c r="X315" s="60"/>
      <c r="Y315" s="60"/>
      <c r="Z315" s="71"/>
      <c r="AA315" s="71"/>
    </row>
    <row r="316" spans="1:27" ht="12" customHeight="1">
      <c r="A316" s="15"/>
      <c r="B316" s="13"/>
      <c r="C316" s="14"/>
      <c r="D316" s="14"/>
      <c r="E316" s="14"/>
      <c r="F316" s="44"/>
      <c r="G316" s="12"/>
      <c r="H316" s="12"/>
      <c r="I316" s="12"/>
      <c r="J316" s="38"/>
      <c r="K316" s="17"/>
      <c r="L316" s="33"/>
      <c r="M316" s="15"/>
      <c r="N316" s="55"/>
      <c r="O316" s="28"/>
      <c r="P316" s="31"/>
      <c r="Q316" s="28"/>
      <c r="R316" s="31"/>
      <c r="S316" s="13"/>
      <c r="T316" s="16"/>
      <c r="U316" s="14"/>
      <c r="V316" s="13"/>
      <c r="W316" s="14"/>
      <c r="X316" s="60"/>
      <c r="Y316" s="60"/>
      <c r="Z316" s="71"/>
      <c r="AA316" s="71"/>
    </row>
    <row r="317" spans="1:27" ht="12" customHeight="1">
      <c r="A317" s="15"/>
      <c r="B317" s="13"/>
      <c r="C317" s="14"/>
      <c r="D317" s="14"/>
      <c r="E317" s="14"/>
      <c r="F317" s="44"/>
      <c r="G317" s="12"/>
      <c r="H317" s="12"/>
      <c r="I317" s="12"/>
      <c r="J317" s="38"/>
      <c r="K317" s="17"/>
      <c r="L317" s="33"/>
      <c r="M317" s="15"/>
      <c r="N317" s="55"/>
      <c r="O317" s="28"/>
      <c r="P317" s="31"/>
      <c r="Q317" s="28"/>
      <c r="R317" s="31"/>
      <c r="S317" s="13"/>
      <c r="T317" s="16"/>
      <c r="U317" s="14"/>
      <c r="V317" s="13"/>
      <c r="W317" s="14"/>
      <c r="X317" s="60"/>
      <c r="Y317" s="60"/>
      <c r="Z317" s="71"/>
      <c r="AA317" s="71"/>
    </row>
    <row r="318" spans="1:27" ht="12" customHeight="1">
      <c r="A318" s="15"/>
      <c r="B318" s="13"/>
      <c r="C318" s="14"/>
      <c r="D318" s="14"/>
      <c r="E318" s="14"/>
      <c r="F318" s="44"/>
      <c r="G318" s="12"/>
      <c r="H318" s="12"/>
      <c r="I318" s="12"/>
      <c r="J318" s="38"/>
      <c r="K318" s="17"/>
      <c r="L318" s="33"/>
      <c r="M318" s="15"/>
      <c r="N318" s="55"/>
      <c r="O318" s="28"/>
      <c r="P318" s="31"/>
      <c r="Q318" s="28"/>
      <c r="R318" s="31"/>
      <c r="S318" s="13"/>
      <c r="T318" s="16"/>
      <c r="U318" s="14"/>
      <c r="V318" s="13"/>
      <c r="W318" s="14"/>
      <c r="X318" s="60"/>
      <c r="Y318" s="60"/>
      <c r="Z318" s="71"/>
      <c r="AA318" s="71"/>
    </row>
    <row r="319" spans="1:27" ht="12" customHeight="1">
      <c r="A319" s="15"/>
      <c r="B319" s="13"/>
      <c r="C319" s="14"/>
      <c r="D319" s="14"/>
      <c r="E319" s="14"/>
      <c r="F319" s="44"/>
      <c r="G319" s="12"/>
      <c r="H319" s="12"/>
      <c r="I319" s="12"/>
      <c r="J319" s="38"/>
      <c r="K319" s="17"/>
      <c r="L319" s="33"/>
      <c r="M319" s="15"/>
      <c r="N319" s="55"/>
      <c r="O319" s="28"/>
      <c r="P319" s="31"/>
      <c r="Q319" s="28"/>
      <c r="R319" s="31"/>
      <c r="S319" s="13"/>
      <c r="T319" s="16"/>
      <c r="U319" s="14"/>
      <c r="V319" s="13"/>
      <c r="W319" s="14"/>
      <c r="X319" s="60"/>
      <c r="Y319" s="60"/>
      <c r="Z319" s="71"/>
      <c r="AA319" s="71"/>
    </row>
    <row r="320" spans="1:27" ht="12" customHeight="1">
      <c r="A320" s="15"/>
      <c r="B320" s="13"/>
      <c r="C320" s="14"/>
      <c r="D320" s="14"/>
      <c r="E320" s="14"/>
      <c r="F320" s="44"/>
      <c r="G320" s="12"/>
      <c r="H320" s="12"/>
      <c r="I320" s="12"/>
      <c r="J320" s="38"/>
      <c r="K320" s="17"/>
      <c r="L320" s="33"/>
      <c r="M320" s="15"/>
      <c r="N320" s="55"/>
      <c r="O320" s="28"/>
      <c r="P320" s="31"/>
      <c r="Q320" s="28"/>
      <c r="R320" s="31"/>
      <c r="S320" s="13"/>
      <c r="T320" s="16"/>
      <c r="U320" s="14"/>
      <c r="V320" s="13"/>
      <c r="W320" s="14"/>
      <c r="X320" s="60"/>
      <c r="Y320" s="60"/>
      <c r="Z320" s="71"/>
      <c r="AA320" s="71"/>
    </row>
    <row r="321" spans="1:27" ht="12" customHeight="1">
      <c r="A321" s="15"/>
      <c r="B321" s="13"/>
      <c r="C321" s="14"/>
      <c r="D321" s="14"/>
      <c r="E321" s="14"/>
      <c r="F321" s="44"/>
      <c r="G321" s="12"/>
      <c r="H321" s="12"/>
      <c r="I321" s="12"/>
      <c r="J321" s="38"/>
      <c r="K321" s="17"/>
      <c r="L321" s="33"/>
      <c r="M321" s="15"/>
      <c r="N321" s="55"/>
      <c r="O321" s="28"/>
      <c r="P321" s="31"/>
      <c r="Q321" s="28"/>
      <c r="R321" s="31"/>
      <c r="S321" s="13"/>
      <c r="T321" s="16"/>
      <c r="U321" s="14"/>
      <c r="V321" s="13"/>
      <c r="W321" s="14"/>
      <c r="X321" s="60"/>
      <c r="Y321" s="60"/>
      <c r="Z321" s="71"/>
      <c r="AA321" s="71"/>
    </row>
    <row r="322" spans="1:27" ht="12" customHeight="1">
      <c r="A322" s="15"/>
      <c r="B322" s="13"/>
      <c r="C322" s="14"/>
      <c r="D322" s="14"/>
      <c r="E322" s="14"/>
      <c r="F322" s="44"/>
      <c r="G322" s="12"/>
      <c r="H322" s="12"/>
      <c r="I322" s="12"/>
      <c r="J322" s="38"/>
      <c r="K322" s="17"/>
      <c r="L322" s="33"/>
      <c r="M322" s="15"/>
      <c r="N322" s="55"/>
      <c r="O322" s="28"/>
      <c r="P322" s="31"/>
      <c r="Q322" s="28"/>
      <c r="R322" s="31"/>
      <c r="S322" s="13"/>
      <c r="T322" s="16"/>
      <c r="U322" s="14"/>
      <c r="V322" s="13"/>
      <c r="W322" s="14"/>
      <c r="X322" s="60"/>
      <c r="Y322" s="60"/>
      <c r="Z322" s="71"/>
      <c r="AA322" s="71"/>
    </row>
    <row r="323" spans="1:27" ht="12" customHeight="1">
      <c r="A323" s="15"/>
      <c r="B323" s="13"/>
      <c r="C323" s="14"/>
      <c r="D323" s="14"/>
      <c r="E323" s="14"/>
      <c r="F323" s="44"/>
      <c r="G323" s="12"/>
      <c r="H323" s="12"/>
      <c r="I323" s="12"/>
      <c r="J323" s="38"/>
      <c r="K323" s="17"/>
      <c r="L323" s="33"/>
      <c r="M323" s="15"/>
      <c r="N323" s="55"/>
      <c r="O323" s="28"/>
      <c r="P323" s="31"/>
      <c r="Q323" s="28"/>
      <c r="R323" s="31"/>
      <c r="S323" s="13"/>
      <c r="T323" s="16"/>
      <c r="U323" s="14"/>
      <c r="V323" s="13"/>
      <c r="W323" s="14"/>
      <c r="X323" s="60"/>
      <c r="Y323" s="60"/>
      <c r="Z323" s="71"/>
      <c r="AA323" s="71"/>
    </row>
    <row r="324" spans="1:27" ht="12" customHeight="1">
      <c r="A324" s="15"/>
      <c r="B324" s="13"/>
      <c r="C324" s="14"/>
      <c r="D324" s="14"/>
      <c r="E324" s="14"/>
      <c r="F324" s="44"/>
      <c r="G324" s="12"/>
      <c r="H324" s="12"/>
      <c r="I324" s="12"/>
      <c r="J324" s="38"/>
      <c r="K324" s="17"/>
      <c r="L324" s="33"/>
      <c r="M324" s="15"/>
      <c r="N324" s="55"/>
      <c r="O324" s="28"/>
      <c r="P324" s="31"/>
      <c r="Q324" s="28"/>
      <c r="R324" s="31"/>
      <c r="S324" s="13"/>
      <c r="T324" s="16"/>
      <c r="U324" s="14"/>
      <c r="V324" s="13"/>
      <c r="W324" s="14"/>
      <c r="X324" s="60"/>
      <c r="Y324" s="60"/>
      <c r="Z324" s="71"/>
      <c r="AA324" s="71"/>
    </row>
    <row r="325" spans="1:27" ht="12" customHeight="1">
      <c r="A325" s="15"/>
      <c r="B325" s="13"/>
      <c r="C325" s="14"/>
      <c r="D325" s="14"/>
      <c r="E325" s="14"/>
      <c r="F325" s="44"/>
      <c r="G325" s="12"/>
      <c r="H325" s="12"/>
      <c r="I325" s="12"/>
      <c r="J325" s="38"/>
      <c r="K325" s="17"/>
      <c r="L325" s="33"/>
      <c r="M325" s="15"/>
      <c r="N325" s="55"/>
      <c r="O325" s="28"/>
      <c r="P325" s="31"/>
      <c r="Q325" s="28"/>
      <c r="R325" s="31"/>
      <c r="S325" s="13"/>
      <c r="T325" s="16"/>
      <c r="U325" s="14"/>
      <c r="V325" s="13"/>
      <c r="W325" s="14"/>
      <c r="X325" s="60"/>
      <c r="Y325" s="60"/>
      <c r="Z325" s="71"/>
      <c r="AA325" s="71"/>
    </row>
    <row r="326" spans="1:27" ht="12" customHeight="1">
      <c r="A326" s="15"/>
      <c r="B326" s="13"/>
      <c r="C326" s="14"/>
      <c r="D326" s="14"/>
      <c r="E326" s="14"/>
      <c r="F326" s="44"/>
      <c r="G326" s="12"/>
      <c r="H326" s="12"/>
      <c r="I326" s="12"/>
      <c r="J326" s="38"/>
      <c r="K326" s="17"/>
      <c r="L326" s="33"/>
      <c r="M326" s="15"/>
      <c r="N326" s="55"/>
      <c r="O326" s="28"/>
      <c r="P326" s="31"/>
      <c r="Q326" s="28"/>
      <c r="R326" s="31"/>
      <c r="S326" s="13"/>
      <c r="T326" s="16"/>
      <c r="U326" s="14"/>
      <c r="V326" s="13"/>
      <c r="W326" s="14"/>
      <c r="X326" s="60"/>
      <c r="Y326" s="60"/>
      <c r="Z326" s="71"/>
      <c r="AA326" s="71"/>
    </row>
    <row r="327" spans="1:27" ht="12" customHeight="1">
      <c r="A327" s="15"/>
      <c r="B327" s="13"/>
      <c r="C327" s="14"/>
      <c r="D327" s="14"/>
      <c r="E327" s="14"/>
      <c r="F327" s="44"/>
      <c r="G327" s="12"/>
      <c r="H327" s="12"/>
      <c r="I327" s="12"/>
      <c r="J327" s="38"/>
      <c r="K327" s="17"/>
      <c r="L327" s="33"/>
      <c r="M327" s="15"/>
      <c r="N327" s="55"/>
      <c r="O327" s="28"/>
      <c r="P327" s="31"/>
      <c r="Q327" s="28"/>
      <c r="R327" s="31"/>
      <c r="S327" s="13"/>
      <c r="T327" s="16"/>
      <c r="U327" s="14"/>
      <c r="V327" s="13"/>
      <c r="W327" s="14"/>
      <c r="X327" s="60"/>
      <c r="Y327" s="60"/>
      <c r="Z327" s="71"/>
      <c r="AA327" s="71"/>
    </row>
    <row r="328" spans="1:27" ht="12" customHeight="1">
      <c r="A328" s="15"/>
      <c r="B328" s="13"/>
      <c r="C328" s="14"/>
      <c r="D328" s="14"/>
      <c r="E328" s="14"/>
      <c r="F328" s="44"/>
      <c r="G328" s="12"/>
      <c r="H328" s="12"/>
      <c r="I328" s="12"/>
      <c r="J328" s="38"/>
      <c r="K328" s="17"/>
      <c r="L328" s="33"/>
      <c r="M328" s="15"/>
      <c r="N328" s="55"/>
      <c r="O328" s="28"/>
      <c r="P328" s="31"/>
      <c r="Q328" s="28"/>
      <c r="R328" s="31"/>
      <c r="S328" s="13"/>
      <c r="T328" s="16"/>
      <c r="U328" s="14"/>
      <c r="V328" s="13"/>
      <c r="W328" s="14"/>
      <c r="X328" s="60"/>
      <c r="Y328" s="60"/>
      <c r="Z328" s="71"/>
      <c r="AA328" s="71"/>
    </row>
    <row r="329" spans="1:27" ht="12" customHeight="1">
      <c r="A329" s="15"/>
      <c r="B329" s="13"/>
      <c r="C329" s="14"/>
      <c r="D329" s="14"/>
      <c r="E329" s="14"/>
      <c r="F329" s="44"/>
      <c r="G329" s="12"/>
      <c r="H329" s="12"/>
      <c r="I329" s="12"/>
      <c r="J329" s="38"/>
      <c r="K329" s="17"/>
      <c r="L329" s="33"/>
      <c r="M329" s="15"/>
      <c r="N329" s="55"/>
      <c r="O329" s="28"/>
      <c r="P329" s="31"/>
      <c r="Q329" s="28"/>
      <c r="R329" s="31"/>
      <c r="S329" s="13"/>
      <c r="T329" s="16"/>
      <c r="U329" s="14"/>
      <c r="V329" s="13"/>
      <c r="W329" s="14"/>
      <c r="X329" s="60"/>
      <c r="Y329" s="60"/>
      <c r="Z329" s="71"/>
      <c r="AA329" s="71"/>
    </row>
    <row r="330" spans="1:27" ht="12" customHeight="1">
      <c r="A330" s="15"/>
      <c r="B330" s="13"/>
      <c r="C330" s="14"/>
      <c r="D330" s="14"/>
      <c r="E330" s="14"/>
      <c r="F330" s="44"/>
      <c r="G330" s="12"/>
      <c r="H330" s="12"/>
      <c r="I330" s="12"/>
      <c r="J330" s="38"/>
      <c r="K330" s="17"/>
      <c r="L330" s="33"/>
      <c r="M330" s="15"/>
      <c r="N330" s="55"/>
      <c r="O330" s="28"/>
      <c r="P330" s="31"/>
      <c r="Q330" s="28"/>
      <c r="R330" s="31"/>
      <c r="S330" s="13"/>
      <c r="T330" s="16"/>
      <c r="U330" s="14"/>
      <c r="V330" s="13"/>
      <c r="W330" s="14"/>
      <c r="X330" s="60"/>
      <c r="Y330" s="60"/>
      <c r="Z330" s="71"/>
      <c r="AA330" s="71"/>
    </row>
    <row r="331" spans="1:27" ht="12" customHeight="1">
      <c r="A331" s="15"/>
      <c r="B331" s="13"/>
      <c r="C331" s="14"/>
      <c r="D331" s="14"/>
      <c r="E331" s="14"/>
      <c r="F331" s="44"/>
      <c r="G331" s="12"/>
      <c r="H331" s="12"/>
      <c r="I331" s="12"/>
      <c r="J331" s="38"/>
      <c r="K331" s="17"/>
      <c r="L331" s="33"/>
      <c r="M331" s="15"/>
      <c r="N331" s="55"/>
      <c r="O331" s="28"/>
      <c r="P331" s="31"/>
      <c r="Q331" s="28"/>
      <c r="R331" s="31"/>
      <c r="S331" s="13"/>
      <c r="T331" s="16"/>
      <c r="U331" s="14"/>
      <c r="V331" s="13"/>
      <c r="W331" s="14"/>
      <c r="X331" s="60"/>
      <c r="Y331" s="60"/>
      <c r="Z331" s="71"/>
      <c r="AA331" s="71"/>
    </row>
    <row r="332" spans="1:27" ht="12" customHeight="1">
      <c r="A332" s="15"/>
      <c r="B332" s="13"/>
      <c r="C332" s="14"/>
      <c r="D332" s="14"/>
      <c r="E332" s="14"/>
      <c r="F332" s="44"/>
      <c r="G332" s="12"/>
      <c r="H332" s="12"/>
      <c r="I332" s="12"/>
      <c r="J332" s="38"/>
      <c r="K332" s="17"/>
      <c r="L332" s="33"/>
      <c r="M332" s="15"/>
      <c r="N332" s="55"/>
      <c r="O332" s="28"/>
      <c r="P332" s="31"/>
      <c r="Q332" s="28"/>
      <c r="R332" s="31"/>
      <c r="S332" s="13"/>
      <c r="T332" s="16"/>
      <c r="U332" s="14"/>
      <c r="V332" s="13"/>
      <c r="W332" s="14"/>
      <c r="X332" s="60"/>
      <c r="Y332" s="60"/>
      <c r="Z332" s="71"/>
      <c r="AA332" s="71"/>
    </row>
    <row r="333" spans="1:27" ht="12" customHeight="1">
      <c r="A333" s="15"/>
      <c r="B333" s="13"/>
      <c r="C333" s="14"/>
      <c r="D333" s="14"/>
      <c r="E333" s="14"/>
      <c r="F333" s="44"/>
      <c r="G333" s="12"/>
      <c r="H333" s="12"/>
      <c r="I333" s="12"/>
      <c r="J333" s="38"/>
      <c r="K333" s="17"/>
      <c r="L333" s="33"/>
      <c r="M333" s="15"/>
      <c r="N333" s="55"/>
      <c r="O333" s="28"/>
      <c r="P333" s="31"/>
      <c r="Q333" s="28"/>
      <c r="R333" s="31"/>
      <c r="S333" s="13"/>
      <c r="T333" s="16"/>
      <c r="U333" s="14"/>
      <c r="V333" s="13"/>
      <c r="W333" s="14"/>
      <c r="X333" s="60"/>
      <c r="Y333" s="60"/>
      <c r="Z333" s="71"/>
      <c r="AA333" s="71"/>
    </row>
    <row r="334" spans="1:27" ht="12" customHeight="1">
      <c r="A334" s="15"/>
      <c r="B334" s="13"/>
      <c r="C334" s="14"/>
      <c r="D334" s="14"/>
      <c r="E334" s="14"/>
      <c r="F334" s="44"/>
      <c r="G334" s="12"/>
      <c r="H334" s="12"/>
      <c r="I334" s="12"/>
      <c r="J334" s="38"/>
      <c r="K334" s="17"/>
      <c r="L334" s="33"/>
      <c r="M334" s="15"/>
      <c r="N334" s="55"/>
      <c r="O334" s="28"/>
      <c r="P334" s="31"/>
      <c r="Q334" s="28"/>
      <c r="R334" s="31"/>
      <c r="S334" s="13"/>
      <c r="T334" s="16"/>
      <c r="U334" s="14"/>
      <c r="V334" s="13"/>
      <c r="W334" s="14"/>
      <c r="X334" s="60"/>
      <c r="Y334" s="60"/>
      <c r="Z334" s="71"/>
      <c r="AA334" s="71"/>
    </row>
    <row r="335" spans="1:27" ht="12" customHeight="1">
      <c r="A335" s="15"/>
      <c r="B335" s="13"/>
      <c r="C335" s="14"/>
      <c r="D335" s="14"/>
      <c r="E335" s="14"/>
      <c r="F335" s="44"/>
      <c r="G335" s="12"/>
      <c r="H335" s="12"/>
      <c r="I335" s="12"/>
      <c r="J335" s="38"/>
      <c r="K335" s="17"/>
      <c r="L335" s="33"/>
      <c r="M335" s="15"/>
      <c r="N335" s="55"/>
      <c r="O335" s="28"/>
      <c r="P335" s="31"/>
      <c r="Q335" s="28"/>
      <c r="R335" s="31"/>
      <c r="S335" s="13"/>
      <c r="T335" s="16"/>
      <c r="U335" s="14"/>
      <c r="V335" s="13"/>
      <c r="W335" s="14"/>
      <c r="X335" s="60"/>
      <c r="Y335" s="60"/>
      <c r="Z335" s="71"/>
      <c r="AA335" s="71"/>
    </row>
    <row r="336" spans="1:27" ht="12" customHeight="1">
      <c r="A336" s="15"/>
      <c r="B336" s="13"/>
      <c r="C336" s="14"/>
      <c r="D336" s="14"/>
      <c r="E336" s="14"/>
      <c r="F336" s="44"/>
      <c r="G336" s="12"/>
      <c r="H336" s="12"/>
      <c r="I336" s="12"/>
      <c r="J336" s="38"/>
      <c r="K336" s="17"/>
      <c r="L336" s="33"/>
      <c r="M336" s="15"/>
      <c r="N336" s="55"/>
      <c r="O336" s="28"/>
      <c r="P336" s="31"/>
      <c r="Q336" s="28"/>
      <c r="R336" s="31"/>
      <c r="S336" s="13"/>
      <c r="T336" s="16"/>
      <c r="U336" s="14"/>
      <c r="V336" s="13"/>
      <c r="W336" s="14"/>
      <c r="X336" s="60"/>
      <c r="Y336" s="60"/>
      <c r="Z336" s="71"/>
      <c r="AA336" s="71"/>
    </row>
    <row r="337" spans="1:27" ht="12" customHeight="1">
      <c r="A337" s="15"/>
      <c r="B337" s="13"/>
      <c r="C337" s="14"/>
      <c r="D337" s="14"/>
      <c r="E337" s="14"/>
      <c r="F337" s="44"/>
      <c r="G337" s="12"/>
      <c r="H337" s="12"/>
      <c r="I337" s="12"/>
      <c r="J337" s="38"/>
      <c r="K337" s="17"/>
      <c r="L337" s="33"/>
      <c r="M337" s="15"/>
      <c r="N337" s="55"/>
      <c r="O337" s="28"/>
      <c r="P337" s="31"/>
      <c r="Q337" s="28"/>
      <c r="R337" s="31"/>
      <c r="S337" s="13"/>
      <c r="T337" s="16"/>
      <c r="U337" s="14"/>
      <c r="V337" s="13"/>
      <c r="W337" s="14"/>
      <c r="X337" s="60"/>
      <c r="Y337" s="60"/>
      <c r="Z337" s="71"/>
      <c r="AA337" s="71"/>
    </row>
    <row r="338" spans="1:27" ht="12" customHeight="1">
      <c r="A338" s="15"/>
      <c r="B338" s="13"/>
      <c r="C338" s="14"/>
      <c r="D338" s="14"/>
      <c r="E338" s="14"/>
      <c r="F338" s="44"/>
      <c r="G338" s="12"/>
      <c r="H338" s="12"/>
      <c r="I338" s="12"/>
      <c r="J338" s="38"/>
      <c r="K338" s="17"/>
      <c r="L338" s="33"/>
      <c r="M338" s="15"/>
      <c r="N338" s="55"/>
      <c r="O338" s="28"/>
      <c r="P338" s="31"/>
      <c r="Q338" s="28"/>
      <c r="R338" s="31"/>
      <c r="S338" s="13"/>
      <c r="T338" s="16"/>
      <c r="U338" s="14"/>
      <c r="V338" s="13"/>
      <c r="W338" s="14"/>
      <c r="X338" s="60"/>
      <c r="Y338" s="60"/>
      <c r="Z338" s="71"/>
      <c r="AA338" s="71"/>
    </row>
    <row r="339" spans="1:27" ht="12" customHeight="1">
      <c r="A339" s="15"/>
      <c r="B339" s="13"/>
      <c r="C339" s="14"/>
      <c r="D339" s="14"/>
      <c r="E339" s="14"/>
      <c r="F339" s="44"/>
      <c r="G339" s="12"/>
      <c r="H339" s="12"/>
      <c r="I339" s="12"/>
      <c r="J339" s="38"/>
      <c r="K339" s="17"/>
      <c r="L339" s="33"/>
      <c r="M339" s="15"/>
      <c r="N339" s="55"/>
      <c r="O339" s="28"/>
      <c r="P339" s="31"/>
      <c r="Q339" s="28"/>
      <c r="R339" s="31"/>
      <c r="S339" s="13"/>
      <c r="T339" s="16"/>
      <c r="U339" s="14"/>
      <c r="V339" s="13"/>
      <c r="W339" s="14"/>
      <c r="X339" s="60"/>
      <c r="Y339" s="60"/>
      <c r="Z339" s="71"/>
      <c r="AA339" s="71"/>
    </row>
    <row r="340" spans="1:27" ht="12" customHeight="1">
      <c r="A340" s="15"/>
      <c r="B340" s="13"/>
      <c r="C340" s="14"/>
      <c r="D340" s="14"/>
      <c r="E340" s="14"/>
      <c r="F340" s="44"/>
      <c r="G340" s="12"/>
      <c r="H340" s="12"/>
      <c r="I340" s="12"/>
      <c r="J340" s="38"/>
      <c r="K340" s="17"/>
      <c r="L340" s="33"/>
      <c r="M340" s="15"/>
      <c r="N340" s="55"/>
      <c r="O340" s="28"/>
      <c r="P340" s="31"/>
      <c r="Q340" s="28"/>
      <c r="R340" s="31"/>
      <c r="S340" s="13"/>
      <c r="T340" s="16"/>
      <c r="U340" s="14"/>
      <c r="V340" s="13"/>
      <c r="W340" s="14"/>
      <c r="X340" s="60"/>
      <c r="Y340" s="60"/>
      <c r="Z340" s="71"/>
      <c r="AA340" s="71"/>
    </row>
    <row r="341" spans="1:27" ht="12" customHeight="1">
      <c r="A341" s="15"/>
      <c r="B341" s="13"/>
      <c r="C341" s="14"/>
      <c r="D341" s="14"/>
      <c r="E341" s="14"/>
      <c r="F341" s="44"/>
      <c r="G341" s="12"/>
      <c r="H341" s="12"/>
      <c r="I341" s="12"/>
      <c r="J341" s="38"/>
      <c r="K341" s="17"/>
      <c r="L341" s="33"/>
      <c r="M341" s="15"/>
      <c r="N341" s="55"/>
      <c r="O341" s="28"/>
      <c r="P341" s="31"/>
      <c r="Q341" s="28"/>
      <c r="R341" s="31"/>
      <c r="S341" s="13"/>
      <c r="T341" s="16"/>
      <c r="U341" s="14"/>
      <c r="V341" s="13"/>
      <c r="W341" s="14"/>
      <c r="X341" s="60"/>
      <c r="Y341" s="60"/>
      <c r="Z341" s="71"/>
      <c r="AA341" s="71"/>
    </row>
    <row r="342" spans="1:27" ht="12" customHeight="1">
      <c r="A342" s="15"/>
      <c r="B342" s="13"/>
      <c r="C342" s="14"/>
      <c r="D342" s="14"/>
      <c r="E342" s="14"/>
      <c r="F342" s="44"/>
      <c r="G342" s="12"/>
      <c r="H342" s="12"/>
      <c r="I342" s="12"/>
      <c r="J342" s="38"/>
      <c r="K342" s="17"/>
      <c r="L342" s="33"/>
      <c r="M342" s="15"/>
      <c r="N342" s="55"/>
      <c r="O342" s="28"/>
      <c r="P342" s="31"/>
      <c r="Q342" s="28"/>
      <c r="R342" s="31"/>
      <c r="S342" s="13"/>
      <c r="T342" s="16"/>
      <c r="U342" s="14"/>
      <c r="V342" s="13"/>
      <c r="W342" s="14"/>
      <c r="X342" s="60"/>
      <c r="Y342" s="60"/>
      <c r="Z342" s="71"/>
      <c r="AA342" s="71"/>
    </row>
    <row r="343" spans="1:27" ht="12" customHeight="1">
      <c r="A343" s="15"/>
      <c r="B343" s="13"/>
      <c r="C343" s="14"/>
      <c r="D343" s="14"/>
      <c r="E343" s="14"/>
      <c r="F343" s="44"/>
      <c r="G343" s="12"/>
      <c r="H343" s="12"/>
      <c r="I343" s="12"/>
      <c r="J343" s="38"/>
      <c r="K343" s="17"/>
      <c r="L343" s="33"/>
      <c r="M343" s="15"/>
      <c r="N343" s="55"/>
      <c r="O343" s="28"/>
      <c r="P343" s="31"/>
      <c r="Q343" s="28"/>
      <c r="R343" s="31"/>
      <c r="S343" s="13"/>
      <c r="T343" s="16"/>
      <c r="U343" s="14"/>
      <c r="V343" s="13"/>
      <c r="W343" s="14"/>
      <c r="X343" s="60"/>
      <c r="Y343" s="60"/>
      <c r="Z343" s="71"/>
      <c r="AA343" s="71"/>
    </row>
    <row r="344" spans="1:27" ht="12" customHeight="1">
      <c r="A344" s="15"/>
      <c r="B344" s="13"/>
      <c r="C344" s="14"/>
      <c r="D344" s="14"/>
      <c r="E344" s="14"/>
      <c r="F344" s="44"/>
      <c r="G344" s="12"/>
      <c r="H344" s="12"/>
      <c r="I344" s="12"/>
      <c r="J344" s="38"/>
      <c r="K344" s="17"/>
      <c r="L344" s="33"/>
      <c r="M344" s="15"/>
      <c r="N344" s="55"/>
      <c r="O344" s="28"/>
      <c r="P344" s="31"/>
      <c r="Q344" s="28"/>
      <c r="R344" s="31"/>
      <c r="S344" s="13"/>
      <c r="T344" s="16"/>
      <c r="U344" s="14"/>
      <c r="V344" s="13"/>
      <c r="W344" s="14"/>
      <c r="X344" s="60"/>
      <c r="Y344" s="60"/>
      <c r="Z344" s="71"/>
      <c r="AA344" s="71"/>
    </row>
    <row r="345" spans="1:27" ht="12" customHeight="1">
      <c r="A345" s="15"/>
      <c r="B345" s="13"/>
      <c r="C345" s="14"/>
      <c r="D345" s="14"/>
      <c r="E345" s="14"/>
      <c r="F345" s="44"/>
      <c r="G345" s="12"/>
      <c r="H345" s="12"/>
      <c r="I345" s="12"/>
      <c r="J345" s="38"/>
      <c r="K345" s="17"/>
      <c r="L345" s="33"/>
      <c r="M345" s="15"/>
      <c r="N345" s="55"/>
      <c r="O345" s="28"/>
      <c r="P345" s="31"/>
      <c r="Q345" s="28"/>
      <c r="R345" s="31"/>
      <c r="S345" s="13"/>
      <c r="T345" s="16"/>
      <c r="U345" s="14"/>
      <c r="V345" s="13"/>
      <c r="W345" s="14"/>
      <c r="X345" s="60"/>
      <c r="Y345" s="60"/>
      <c r="Z345" s="71"/>
      <c r="AA345" s="71"/>
    </row>
    <row r="346" spans="1:27" ht="12" customHeight="1">
      <c r="A346" s="15"/>
      <c r="B346" s="13"/>
      <c r="C346" s="14"/>
      <c r="D346" s="14"/>
      <c r="E346" s="14"/>
      <c r="F346" s="44"/>
      <c r="G346" s="12"/>
      <c r="H346" s="12"/>
      <c r="I346" s="12"/>
      <c r="J346" s="38"/>
      <c r="K346" s="17"/>
      <c r="L346" s="33"/>
      <c r="M346" s="15"/>
      <c r="N346" s="55"/>
      <c r="O346" s="28"/>
      <c r="P346" s="31"/>
      <c r="Q346" s="28"/>
      <c r="R346" s="31"/>
      <c r="S346" s="13"/>
      <c r="T346" s="16"/>
      <c r="U346" s="14"/>
      <c r="V346" s="13"/>
      <c r="W346" s="14"/>
      <c r="X346" s="60"/>
      <c r="Y346" s="60"/>
      <c r="Z346" s="71"/>
      <c r="AA346" s="71"/>
    </row>
    <row r="347" spans="1:27" ht="12" customHeight="1">
      <c r="A347" s="15"/>
      <c r="B347" s="13"/>
      <c r="C347" s="14"/>
      <c r="D347" s="14"/>
      <c r="E347" s="14"/>
      <c r="F347" s="44"/>
      <c r="G347" s="12"/>
      <c r="H347" s="12"/>
      <c r="I347" s="12"/>
      <c r="J347" s="38"/>
      <c r="K347" s="17"/>
      <c r="L347" s="33"/>
      <c r="M347" s="15"/>
      <c r="N347" s="55"/>
      <c r="O347" s="28"/>
      <c r="P347" s="31"/>
      <c r="Q347" s="28"/>
      <c r="R347" s="31"/>
      <c r="S347" s="13"/>
      <c r="T347" s="16"/>
      <c r="U347" s="14"/>
      <c r="V347" s="13"/>
      <c r="W347" s="14"/>
      <c r="X347" s="60"/>
      <c r="Y347" s="60"/>
      <c r="Z347" s="71"/>
      <c r="AA347" s="71"/>
    </row>
    <row r="348" spans="1:27" ht="12" customHeight="1">
      <c r="A348" s="15"/>
      <c r="B348" s="13"/>
      <c r="C348" s="14"/>
      <c r="D348" s="14"/>
      <c r="E348" s="14"/>
      <c r="F348" s="44"/>
      <c r="G348" s="12"/>
      <c r="H348" s="12"/>
      <c r="I348" s="12"/>
      <c r="J348" s="38"/>
      <c r="K348" s="17"/>
      <c r="L348" s="33"/>
      <c r="M348" s="15"/>
      <c r="N348" s="55"/>
      <c r="O348" s="28"/>
      <c r="P348" s="31"/>
      <c r="Q348" s="28"/>
      <c r="R348" s="31"/>
      <c r="S348" s="13"/>
      <c r="T348" s="16"/>
      <c r="U348" s="14"/>
      <c r="V348" s="13"/>
      <c r="W348" s="14"/>
      <c r="X348" s="60"/>
      <c r="Y348" s="60"/>
      <c r="Z348" s="71"/>
      <c r="AA348" s="71"/>
    </row>
    <row r="349" spans="1:27" ht="12" customHeight="1">
      <c r="A349" s="15"/>
      <c r="B349" s="13"/>
      <c r="C349" s="14"/>
      <c r="D349" s="14"/>
      <c r="E349" s="14"/>
      <c r="F349" s="44"/>
      <c r="G349" s="12"/>
      <c r="H349" s="12"/>
      <c r="I349" s="12"/>
      <c r="J349" s="38"/>
      <c r="K349" s="17"/>
      <c r="L349" s="33"/>
      <c r="M349" s="15"/>
      <c r="N349" s="55"/>
      <c r="O349" s="28"/>
      <c r="P349" s="31"/>
      <c r="Q349" s="28"/>
      <c r="R349" s="31"/>
      <c r="S349" s="13"/>
      <c r="T349" s="16"/>
      <c r="U349" s="14"/>
      <c r="V349" s="13"/>
      <c r="W349" s="14"/>
      <c r="X349" s="60"/>
      <c r="Y349" s="60"/>
      <c r="Z349" s="71"/>
      <c r="AA349" s="71"/>
    </row>
    <row r="350" spans="1:27" ht="12" customHeight="1">
      <c r="A350" s="15"/>
      <c r="B350" s="13"/>
      <c r="C350" s="14"/>
      <c r="D350" s="14"/>
      <c r="E350" s="14"/>
      <c r="F350" s="44"/>
      <c r="G350" s="12"/>
      <c r="H350" s="12"/>
      <c r="I350" s="12"/>
      <c r="J350" s="38"/>
      <c r="K350" s="17"/>
      <c r="L350" s="33"/>
      <c r="M350" s="15"/>
      <c r="N350" s="55"/>
      <c r="O350" s="28"/>
      <c r="P350" s="31"/>
      <c r="Q350" s="28"/>
      <c r="R350" s="31"/>
      <c r="S350" s="13"/>
      <c r="T350" s="16"/>
      <c r="U350" s="14"/>
      <c r="V350" s="13"/>
      <c r="W350" s="14"/>
      <c r="X350" s="60"/>
      <c r="Y350" s="60"/>
      <c r="Z350" s="71"/>
      <c r="AA350" s="71"/>
    </row>
    <row r="351" spans="1:27" ht="12" customHeight="1">
      <c r="A351" s="15"/>
      <c r="B351" s="13"/>
      <c r="C351" s="14"/>
      <c r="D351" s="14"/>
      <c r="E351" s="14"/>
      <c r="F351" s="44"/>
      <c r="G351" s="12"/>
      <c r="H351" s="12"/>
      <c r="I351" s="12"/>
      <c r="J351" s="38"/>
      <c r="K351" s="17"/>
      <c r="L351" s="33"/>
      <c r="M351" s="15"/>
      <c r="N351" s="55"/>
      <c r="O351" s="28"/>
      <c r="P351" s="31"/>
      <c r="Q351" s="28"/>
      <c r="R351" s="31"/>
      <c r="S351" s="13"/>
      <c r="T351" s="16"/>
      <c r="U351" s="14"/>
      <c r="V351" s="13"/>
      <c r="W351" s="14"/>
      <c r="X351" s="60"/>
      <c r="Y351" s="60"/>
      <c r="Z351" s="71"/>
      <c r="AA351" s="71"/>
    </row>
    <row r="352" spans="1:27" ht="12" customHeight="1">
      <c r="A352" s="15"/>
      <c r="B352" s="13"/>
      <c r="C352" s="14"/>
      <c r="D352" s="14"/>
      <c r="E352" s="14"/>
      <c r="F352" s="44"/>
      <c r="G352" s="12"/>
      <c r="H352" s="12"/>
      <c r="I352" s="12"/>
      <c r="J352" s="38"/>
      <c r="K352" s="17"/>
      <c r="L352" s="33"/>
      <c r="M352" s="15"/>
      <c r="N352" s="55"/>
      <c r="O352" s="28"/>
      <c r="P352" s="31"/>
      <c r="Q352" s="28"/>
      <c r="R352" s="31"/>
      <c r="S352" s="13"/>
      <c r="T352" s="16"/>
      <c r="U352" s="14"/>
      <c r="V352" s="13"/>
      <c r="W352" s="14"/>
      <c r="X352" s="60"/>
      <c r="Y352" s="60"/>
      <c r="Z352" s="71"/>
      <c r="AA352" s="71"/>
    </row>
    <row r="353" spans="1:27" ht="12" customHeight="1">
      <c r="A353" s="15"/>
      <c r="B353" s="13"/>
      <c r="C353" s="14"/>
      <c r="D353" s="14"/>
      <c r="E353" s="14"/>
      <c r="F353" s="44"/>
      <c r="G353" s="12"/>
      <c r="H353" s="12"/>
      <c r="I353" s="12"/>
      <c r="J353" s="38"/>
      <c r="K353" s="17"/>
      <c r="L353" s="33"/>
      <c r="M353" s="15"/>
      <c r="N353" s="55"/>
      <c r="O353" s="28"/>
      <c r="P353" s="31"/>
      <c r="Q353" s="28"/>
      <c r="R353" s="31"/>
      <c r="S353" s="13"/>
      <c r="T353" s="16"/>
      <c r="U353" s="14"/>
      <c r="V353" s="13"/>
      <c r="W353" s="14"/>
      <c r="X353" s="60"/>
      <c r="Y353" s="60"/>
      <c r="Z353" s="71"/>
      <c r="AA353" s="71"/>
    </row>
    <row r="354" spans="1:27" ht="12" customHeight="1">
      <c r="A354" s="15"/>
      <c r="B354" s="13"/>
      <c r="C354" s="14"/>
      <c r="D354" s="14"/>
      <c r="E354" s="14"/>
      <c r="F354" s="44"/>
      <c r="G354" s="12"/>
      <c r="H354" s="12"/>
      <c r="I354" s="12"/>
      <c r="J354" s="38"/>
      <c r="K354" s="17"/>
      <c r="L354" s="33"/>
      <c r="M354" s="15"/>
      <c r="N354" s="55"/>
      <c r="O354" s="28"/>
      <c r="P354" s="31"/>
      <c r="Q354" s="28"/>
      <c r="R354" s="31"/>
      <c r="S354" s="13"/>
      <c r="T354" s="16"/>
      <c r="U354" s="14"/>
      <c r="V354" s="13"/>
      <c r="W354" s="14"/>
      <c r="X354" s="60"/>
      <c r="Y354" s="60"/>
      <c r="Z354" s="71"/>
      <c r="AA354" s="71"/>
    </row>
    <row r="355" spans="1:27" ht="12" customHeight="1">
      <c r="A355" s="15"/>
      <c r="B355" s="13"/>
      <c r="C355" s="14"/>
      <c r="D355" s="14"/>
      <c r="E355" s="14"/>
      <c r="F355" s="44"/>
      <c r="G355" s="12"/>
      <c r="H355" s="12"/>
      <c r="I355" s="12"/>
      <c r="J355" s="38"/>
      <c r="K355" s="17"/>
      <c r="L355" s="33"/>
      <c r="M355" s="15"/>
      <c r="N355" s="55"/>
      <c r="O355" s="28"/>
      <c r="P355" s="31"/>
      <c r="Q355" s="28"/>
      <c r="R355" s="31"/>
      <c r="S355" s="13"/>
      <c r="T355" s="16"/>
      <c r="U355" s="14"/>
      <c r="V355" s="13"/>
      <c r="W355" s="14"/>
      <c r="X355" s="60"/>
      <c r="Y355" s="60"/>
      <c r="Z355" s="71"/>
      <c r="AA355" s="71"/>
    </row>
    <row r="356" spans="1:27" ht="12" customHeight="1">
      <c r="A356" s="15"/>
      <c r="B356" s="13"/>
      <c r="C356" s="14"/>
      <c r="D356" s="14"/>
      <c r="E356" s="14"/>
      <c r="F356" s="44"/>
      <c r="G356" s="12"/>
      <c r="H356" s="12"/>
      <c r="I356" s="12"/>
      <c r="J356" s="38"/>
      <c r="K356" s="17"/>
      <c r="L356" s="33"/>
      <c r="M356" s="15"/>
      <c r="N356" s="55"/>
      <c r="O356" s="28"/>
      <c r="P356" s="31"/>
      <c r="Q356" s="28"/>
      <c r="R356" s="31"/>
      <c r="S356" s="13"/>
      <c r="T356" s="16"/>
      <c r="U356" s="14"/>
      <c r="V356" s="13"/>
      <c r="W356" s="14"/>
      <c r="X356" s="60"/>
      <c r="Y356" s="60"/>
      <c r="Z356" s="71"/>
      <c r="AA356" s="71"/>
    </row>
    <row r="357" spans="1:27" ht="12" customHeight="1">
      <c r="A357" s="15"/>
      <c r="B357" s="13"/>
      <c r="C357" s="14"/>
      <c r="D357" s="14"/>
      <c r="E357" s="14"/>
      <c r="F357" s="44"/>
      <c r="G357" s="12"/>
      <c r="H357" s="12"/>
      <c r="I357" s="12"/>
      <c r="J357" s="38"/>
      <c r="K357" s="17"/>
      <c r="L357" s="33"/>
      <c r="M357" s="15"/>
      <c r="N357" s="55"/>
      <c r="O357" s="28"/>
      <c r="P357" s="31"/>
      <c r="Q357" s="28"/>
      <c r="R357" s="31"/>
      <c r="S357" s="13"/>
      <c r="T357" s="16"/>
      <c r="U357" s="14"/>
      <c r="V357" s="13"/>
      <c r="W357" s="14"/>
      <c r="X357" s="60"/>
      <c r="Y357" s="60"/>
      <c r="Z357" s="71"/>
      <c r="AA357" s="71"/>
    </row>
    <row r="358" spans="1:27" ht="12" customHeight="1">
      <c r="A358" s="15"/>
      <c r="B358" s="13"/>
      <c r="C358" s="14"/>
      <c r="D358" s="14"/>
      <c r="E358" s="14"/>
      <c r="F358" s="44"/>
      <c r="G358" s="12"/>
      <c r="H358" s="12"/>
      <c r="I358" s="12"/>
      <c r="J358" s="38"/>
      <c r="K358" s="17"/>
      <c r="L358" s="33"/>
      <c r="M358" s="15"/>
      <c r="N358" s="55"/>
      <c r="O358" s="28"/>
      <c r="P358" s="31"/>
      <c r="Q358" s="28"/>
      <c r="R358" s="31"/>
      <c r="S358" s="13"/>
      <c r="T358" s="16"/>
      <c r="U358" s="14"/>
      <c r="V358" s="13"/>
      <c r="W358" s="14"/>
      <c r="X358" s="60"/>
      <c r="Y358" s="60"/>
      <c r="Z358" s="71"/>
      <c r="AA358" s="71"/>
    </row>
    <row r="359" spans="1:27" ht="12" customHeight="1">
      <c r="A359" s="15"/>
      <c r="B359" s="13"/>
      <c r="C359" s="14"/>
      <c r="D359" s="14"/>
      <c r="E359" s="14"/>
      <c r="F359" s="44"/>
      <c r="G359" s="12"/>
      <c r="H359" s="12"/>
      <c r="I359" s="12"/>
      <c r="J359" s="38"/>
      <c r="K359" s="17"/>
      <c r="L359" s="33"/>
      <c r="M359" s="15"/>
      <c r="N359" s="55"/>
      <c r="O359" s="28"/>
      <c r="P359" s="31"/>
      <c r="Q359" s="28"/>
      <c r="R359" s="31"/>
      <c r="S359" s="13"/>
      <c r="T359" s="16"/>
      <c r="U359" s="14"/>
      <c r="V359" s="13"/>
      <c r="W359" s="14"/>
      <c r="X359" s="60"/>
      <c r="Y359" s="60"/>
      <c r="Z359" s="71"/>
      <c r="AA359" s="71"/>
    </row>
    <row r="360" spans="1:27" ht="12" customHeight="1">
      <c r="A360" s="15"/>
      <c r="B360" s="13"/>
      <c r="C360" s="14"/>
      <c r="D360" s="14"/>
      <c r="E360" s="14"/>
      <c r="F360" s="44"/>
      <c r="G360" s="12"/>
      <c r="H360" s="12"/>
      <c r="I360" s="12"/>
      <c r="J360" s="38"/>
      <c r="K360" s="17"/>
      <c r="L360" s="33"/>
      <c r="M360" s="15"/>
      <c r="N360" s="55"/>
      <c r="O360" s="28"/>
      <c r="P360" s="31"/>
      <c r="Q360" s="28"/>
      <c r="R360" s="31"/>
      <c r="S360" s="13"/>
      <c r="T360" s="16"/>
      <c r="U360" s="14"/>
      <c r="V360" s="13"/>
      <c r="W360" s="14"/>
      <c r="X360" s="60"/>
      <c r="Y360" s="60"/>
      <c r="Z360" s="71"/>
      <c r="AA360" s="71"/>
    </row>
    <row r="361" spans="1:27" ht="12" customHeight="1">
      <c r="A361" s="15"/>
      <c r="B361" s="13"/>
      <c r="C361" s="14"/>
      <c r="D361" s="14"/>
      <c r="E361" s="14"/>
      <c r="F361" s="44"/>
      <c r="G361" s="12"/>
      <c r="H361" s="12"/>
      <c r="I361" s="12"/>
      <c r="J361" s="38"/>
      <c r="K361" s="17"/>
      <c r="L361" s="33"/>
      <c r="M361" s="15"/>
      <c r="N361" s="55"/>
      <c r="O361" s="28"/>
      <c r="P361" s="31"/>
      <c r="Q361" s="28"/>
      <c r="R361" s="31"/>
      <c r="S361" s="13"/>
      <c r="T361" s="16"/>
      <c r="U361" s="14"/>
      <c r="V361" s="13"/>
      <c r="W361" s="14"/>
      <c r="X361" s="60"/>
      <c r="Y361" s="60"/>
      <c r="Z361" s="71"/>
      <c r="AA361" s="71"/>
    </row>
    <row r="362" spans="1:27" ht="12" customHeight="1">
      <c r="A362" s="15"/>
      <c r="B362" s="13"/>
      <c r="C362" s="14"/>
      <c r="D362" s="14"/>
      <c r="E362" s="14"/>
      <c r="F362" s="44"/>
      <c r="G362" s="12"/>
      <c r="H362" s="12"/>
      <c r="I362" s="12"/>
      <c r="J362" s="38"/>
      <c r="K362" s="17"/>
      <c r="L362" s="33"/>
      <c r="M362" s="15"/>
      <c r="N362" s="55"/>
      <c r="O362" s="28"/>
      <c r="P362" s="31"/>
      <c r="Q362" s="28"/>
      <c r="R362" s="31"/>
      <c r="S362" s="13"/>
      <c r="T362" s="16"/>
      <c r="U362" s="14"/>
      <c r="V362" s="13"/>
      <c r="W362" s="14"/>
      <c r="X362" s="60"/>
      <c r="Y362" s="60"/>
      <c r="Z362" s="71"/>
      <c r="AA362" s="71"/>
    </row>
    <row r="363" spans="1:27" ht="12" customHeight="1">
      <c r="A363" s="15"/>
      <c r="B363" s="13"/>
      <c r="C363" s="14"/>
      <c r="D363" s="14"/>
      <c r="E363" s="14"/>
      <c r="F363" s="44"/>
      <c r="G363" s="12"/>
      <c r="H363" s="12"/>
      <c r="I363" s="12"/>
      <c r="J363" s="38"/>
      <c r="K363" s="17"/>
      <c r="L363" s="33"/>
      <c r="M363" s="15"/>
      <c r="N363" s="55"/>
      <c r="O363" s="28"/>
      <c r="P363" s="31"/>
      <c r="Q363" s="28"/>
      <c r="R363" s="31"/>
      <c r="S363" s="13"/>
      <c r="T363" s="16"/>
      <c r="U363" s="14"/>
      <c r="V363" s="13"/>
      <c r="W363" s="14"/>
      <c r="X363" s="60"/>
      <c r="Y363" s="60"/>
      <c r="Z363" s="71"/>
      <c r="AA363" s="71"/>
    </row>
    <row r="364" spans="1:27" ht="12" customHeight="1">
      <c r="A364" s="15"/>
      <c r="B364" s="13"/>
      <c r="C364" s="14"/>
      <c r="D364" s="14"/>
      <c r="E364" s="14"/>
      <c r="F364" s="44"/>
      <c r="G364" s="12"/>
      <c r="H364" s="12"/>
      <c r="I364" s="12"/>
      <c r="J364" s="38"/>
      <c r="K364" s="17"/>
      <c r="L364" s="33"/>
      <c r="M364" s="15"/>
      <c r="N364" s="55"/>
      <c r="O364" s="28"/>
      <c r="P364" s="31"/>
      <c r="Q364" s="28"/>
      <c r="R364" s="31"/>
      <c r="S364" s="13"/>
      <c r="T364" s="16"/>
      <c r="U364" s="14"/>
      <c r="V364" s="13"/>
      <c r="W364" s="14"/>
      <c r="X364" s="60"/>
      <c r="Y364" s="60"/>
      <c r="Z364" s="71"/>
      <c r="AA364" s="71"/>
    </row>
    <row r="365" spans="1:27" ht="12" customHeight="1">
      <c r="A365" s="15"/>
      <c r="B365" s="13"/>
      <c r="C365" s="14"/>
      <c r="D365" s="14"/>
      <c r="E365" s="14"/>
      <c r="F365" s="44"/>
      <c r="G365" s="12"/>
      <c r="H365" s="12"/>
      <c r="I365" s="12"/>
      <c r="J365" s="38"/>
      <c r="K365" s="17"/>
      <c r="L365" s="33"/>
      <c r="M365" s="15"/>
      <c r="N365" s="55"/>
      <c r="O365" s="28"/>
      <c r="P365" s="31"/>
      <c r="Q365" s="28"/>
      <c r="R365" s="31"/>
      <c r="S365" s="13"/>
      <c r="T365" s="16"/>
      <c r="U365" s="14"/>
      <c r="V365" s="13"/>
      <c r="W365" s="14"/>
      <c r="X365" s="60"/>
      <c r="Y365" s="60"/>
      <c r="Z365" s="71"/>
      <c r="AA365" s="71"/>
    </row>
    <row r="366" spans="1:27" ht="12" customHeight="1">
      <c r="A366" s="15"/>
      <c r="B366" s="13"/>
      <c r="C366" s="14"/>
      <c r="D366" s="14"/>
      <c r="E366" s="14"/>
      <c r="F366" s="44"/>
      <c r="G366" s="12"/>
      <c r="H366" s="12"/>
      <c r="I366" s="12"/>
      <c r="J366" s="38"/>
      <c r="K366" s="17"/>
      <c r="L366" s="33"/>
      <c r="M366" s="15"/>
      <c r="N366" s="55"/>
      <c r="O366" s="28"/>
      <c r="P366" s="31"/>
      <c r="Q366" s="28"/>
      <c r="R366" s="31"/>
      <c r="S366" s="13"/>
      <c r="T366" s="16"/>
      <c r="U366" s="14"/>
      <c r="V366" s="13"/>
      <c r="W366" s="14"/>
      <c r="X366" s="60"/>
      <c r="Y366" s="60"/>
      <c r="Z366" s="71"/>
      <c r="AA366" s="71"/>
    </row>
    <row r="367" spans="1:27" ht="12" customHeight="1">
      <c r="A367" s="15"/>
      <c r="B367" s="13"/>
      <c r="C367" s="14"/>
      <c r="D367" s="14"/>
      <c r="E367" s="14"/>
      <c r="F367" s="44"/>
      <c r="G367" s="12"/>
      <c r="H367" s="12"/>
      <c r="I367" s="12"/>
      <c r="J367" s="38"/>
      <c r="K367" s="17"/>
      <c r="L367" s="33"/>
      <c r="M367" s="15"/>
      <c r="N367" s="55"/>
      <c r="O367" s="28"/>
      <c r="P367" s="31"/>
      <c r="Q367" s="28"/>
      <c r="R367" s="31"/>
      <c r="S367" s="13"/>
      <c r="T367" s="16"/>
      <c r="U367" s="14"/>
      <c r="V367" s="13"/>
      <c r="W367" s="14"/>
      <c r="X367" s="60"/>
      <c r="Y367" s="60"/>
      <c r="Z367" s="71"/>
      <c r="AA367" s="71"/>
    </row>
    <row r="368" spans="1:27" ht="12" customHeight="1">
      <c r="A368" s="15"/>
      <c r="B368" s="13"/>
      <c r="C368" s="14"/>
      <c r="D368" s="14"/>
      <c r="E368" s="14"/>
      <c r="F368" s="44"/>
      <c r="G368" s="12"/>
      <c r="H368" s="12"/>
      <c r="I368" s="12"/>
      <c r="J368" s="38"/>
      <c r="K368" s="17"/>
      <c r="L368" s="33"/>
      <c r="M368" s="15"/>
      <c r="N368" s="55"/>
      <c r="O368" s="28"/>
      <c r="P368" s="31"/>
      <c r="Q368" s="28"/>
      <c r="R368" s="31"/>
      <c r="S368" s="13"/>
      <c r="T368" s="16"/>
      <c r="U368" s="14"/>
      <c r="V368" s="13"/>
      <c r="W368" s="14"/>
      <c r="X368" s="60"/>
      <c r="Y368" s="60"/>
      <c r="Z368" s="71"/>
      <c r="AA368" s="71"/>
    </row>
    <row r="369" spans="1:27" ht="12" customHeight="1">
      <c r="A369" s="15"/>
      <c r="B369" s="13"/>
      <c r="C369" s="14"/>
      <c r="D369" s="14"/>
      <c r="E369" s="14"/>
      <c r="F369" s="44"/>
      <c r="G369" s="12"/>
      <c r="H369" s="12"/>
      <c r="I369" s="12"/>
      <c r="J369" s="38"/>
      <c r="K369" s="17"/>
      <c r="L369" s="33"/>
      <c r="M369" s="15"/>
      <c r="N369" s="55"/>
      <c r="O369" s="28"/>
      <c r="P369" s="31"/>
      <c r="Q369" s="28"/>
      <c r="R369" s="31"/>
      <c r="S369" s="13"/>
      <c r="T369" s="16"/>
      <c r="U369" s="14"/>
      <c r="V369" s="13"/>
      <c r="W369" s="14"/>
      <c r="X369" s="60"/>
      <c r="Y369" s="60"/>
      <c r="Z369" s="71"/>
      <c r="AA369" s="71"/>
    </row>
    <row r="370" spans="1:27" ht="12" customHeight="1">
      <c r="A370" s="15"/>
      <c r="B370" s="13"/>
      <c r="C370" s="14"/>
      <c r="D370" s="14"/>
      <c r="E370" s="14"/>
      <c r="F370" s="44"/>
      <c r="G370" s="12"/>
      <c r="H370" s="12"/>
      <c r="I370" s="12"/>
      <c r="J370" s="38"/>
      <c r="K370" s="17"/>
      <c r="L370" s="33"/>
      <c r="M370" s="15"/>
      <c r="N370" s="55"/>
      <c r="O370" s="28"/>
      <c r="P370" s="31"/>
      <c r="Q370" s="28"/>
      <c r="R370" s="31"/>
      <c r="S370" s="13"/>
      <c r="T370" s="16"/>
      <c r="U370" s="14"/>
      <c r="V370" s="13"/>
      <c r="W370" s="14"/>
      <c r="X370" s="60"/>
      <c r="Y370" s="60"/>
      <c r="Z370" s="71"/>
      <c r="AA370" s="71"/>
    </row>
    <row r="371" spans="1:27" ht="12" customHeight="1">
      <c r="A371" s="15"/>
      <c r="B371" s="13"/>
      <c r="C371" s="14"/>
      <c r="D371" s="14"/>
      <c r="E371" s="14"/>
      <c r="F371" s="44"/>
      <c r="G371" s="12"/>
      <c r="H371" s="12"/>
      <c r="I371" s="12"/>
      <c r="J371" s="38"/>
      <c r="K371" s="17"/>
      <c r="L371" s="33"/>
      <c r="M371" s="15"/>
      <c r="N371" s="55"/>
      <c r="O371" s="28"/>
      <c r="P371" s="31"/>
      <c r="Q371" s="28"/>
      <c r="R371" s="31"/>
      <c r="S371" s="13"/>
      <c r="T371" s="16"/>
      <c r="U371" s="14"/>
      <c r="V371" s="13"/>
      <c r="W371" s="14"/>
      <c r="X371" s="60"/>
      <c r="Y371" s="60"/>
      <c r="Z371" s="71"/>
      <c r="AA371" s="71"/>
    </row>
    <row r="372" spans="1:27" ht="12" customHeight="1">
      <c r="A372" s="15"/>
      <c r="B372" s="13"/>
      <c r="C372" s="14"/>
      <c r="D372" s="14"/>
      <c r="E372" s="14"/>
      <c r="F372" s="44"/>
      <c r="G372" s="12"/>
      <c r="H372" s="12"/>
      <c r="I372" s="12"/>
      <c r="J372" s="38"/>
      <c r="K372" s="17"/>
      <c r="L372" s="33"/>
      <c r="M372" s="15"/>
      <c r="N372" s="55"/>
      <c r="O372" s="28"/>
      <c r="P372" s="31"/>
      <c r="Q372" s="28"/>
      <c r="R372" s="31"/>
      <c r="S372" s="13"/>
      <c r="T372" s="16"/>
      <c r="U372" s="14"/>
      <c r="V372" s="13"/>
      <c r="W372" s="14"/>
      <c r="X372" s="60"/>
      <c r="Y372" s="60"/>
      <c r="Z372" s="71"/>
      <c r="AA372" s="71"/>
    </row>
    <row r="373" spans="1:27" ht="12" customHeight="1">
      <c r="A373" s="15"/>
      <c r="B373" s="13"/>
      <c r="C373" s="14"/>
      <c r="D373" s="14"/>
      <c r="E373" s="14"/>
      <c r="F373" s="44"/>
      <c r="G373" s="12"/>
      <c r="H373" s="12"/>
      <c r="I373" s="12"/>
      <c r="J373" s="38"/>
      <c r="K373" s="17"/>
      <c r="L373" s="33"/>
      <c r="M373" s="15"/>
      <c r="N373" s="55"/>
      <c r="O373" s="28"/>
      <c r="P373" s="31"/>
      <c r="Q373" s="28"/>
      <c r="R373" s="31"/>
      <c r="S373" s="13"/>
      <c r="T373" s="16"/>
      <c r="U373" s="14"/>
      <c r="V373" s="13"/>
      <c r="W373" s="14"/>
      <c r="X373" s="60"/>
      <c r="Y373" s="60"/>
      <c r="Z373" s="71"/>
      <c r="AA373" s="71"/>
    </row>
    <row r="374" spans="1:27" ht="12" customHeight="1">
      <c r="A374" s="15"/>
      <c r="B374" s="13"/>
      <c r="C374" s="14"/>
      <c r="D374" s="14"/>
      <c r="E374" s="14"/>
      <c r="F374" s="44"/>
      <c r="G374" s="12"/>
      <c r="H374" s="12"/>
      <c r="I374" s="12"/>
      <c r="J374" s="38"/>
      <c r="K374" s="17"/>
      <c r="L374" s="33"/>
      <c r="M374" s="15"/>
      <c r="N374" s="55"/>
      <c r="O374" s="28"/>
      <c r="P374" s="31"/>
      <c r="Q374" s="28"/>
      <c r="R374" s="31"/>
      <c r="S374" s="13"/>
      <c r="T374" s="16"/>
      <c r="U374" s="14"/>
      <c r="V374" s="13"/>
      <c r="W374" s="14"/>
      <c r="X374" s="60"/>
      <c r="Y374" s="60"/>
      <c r="Z374" s="71"/>
      <c r="AA374" s="71"/>
    </row>
    <row r="375" spans="1:27" ht="12" customHeight="1">
      <c r="A375" s="15"/>
      <c r="B375" s="13"/>
      <c r="C375" s="14"/>
      <c r="D375" s="14"/>
      <c r="E375" s="14"/>
      <c r="F375" s="44"/>
      <c r="G375" s="12"/>
      <c r="H375" s="12"/>
      <c r="I375" s="12"/>
      <c r="J375" s="38"/>
      <c r="K375" s="17"/>
      <c r="L375" s="33"/>
      <c r="M375" s="15"/>
      <c r="N375" s="55"/>
      <c r="O375" s="28"/>
      <c r="P375" s="31"/>
      <c r="Q375" s="28"/>
      <c r="R375" s="31"/>
      <c r="S375" s="13"/>
      <c r="T375" s="16"/>
      <c r="U375" s="14"/>
      <c r="V375" s="13"/>
      <c r="W375" s="14"/>
      <c r="X375" s="60"/>
      <c r="Y375" s="60"/>
      <c r="Z375" s="71"/>
      <c r="AA375" s="71"/>
    </row>
    <row r="376" spans="1:27" ht="12" customHeight="1">
      <c r="A376" s="15"/>
      <c r="B376" s="13"/>
      <c r="C376" s="14"/>
      <c r="D376" s="14"/>
      <c r="E376" s="14"/>
      <c r="F376" s="44"/>
      <c r="G376" s="12"/>
      <c r="H376" s="12"/>
      <c r="I376" s="12"/>
      <c r="J376" s="38"/>
      <c r="K376" s="17"/>
      <c r="L376" s="33"/>
      <c r="M376" s="15"/>
      <c r="N376" s="55"/>
      <c r="O376" s="28"/>
      <c r="P376" s="31"/>
      <c r="Q376" s="28"/>
      <c r="R376" s="31"/>
      <c r="S376" s="13"/>
      <c r="T376" s="16"/>
      <c r="U376" s="14"/>
      <c r="V376" s="13"/>
      <c r="W376" s="14"/>
      <c r="X376" s="60"/>
      <c r="Y376" s="60"/>
      <c r="Z376" s="71"/>
      <c r="AA376" s="71"/>
    </row>
    <row r="377" spans="1:27" ht="12" customHeight="1">
      <c r="A377" s="15"/>
      <c r="B377" s="13"/>
      <c r="C377" s="14"/>
      <c r="D377" s="14"/>
      <c r="E377" s="14"/>
      <c r="F377" s="44"/>
      <c r="G377" s="12"/>
      <c r="H377" s="12"/>
      <c r="I377" s="12"/>
      <c r="J377" s="38"/>
      <c r="K377" s="17"/>
      <c r="L377" s="33"/>
      <c r="M377" s="15"/>
      <c r="N377" s="55"/>
      <c r="O377" s="28"/>
      <c r="P377" s="31"/>
      <c r="Q377" s="28"/>
      <c r="R377" s="31"/>
      <c r="S377" s="13"/>
      <c r="T377" s="16"/>
      <c r="U377" s="14"/>
      <c r="V377" s="13"/>
      <c r="W377" s="14"/>
      <c r="X377" s="60"/>
      <c r="Y377" s="60"/>
      <c r="Z377" s="71"/>
      <c r="AA377" s="71"/>
    </row>
    <row r="378" spans="1:27" ht="12" customHeight="1">
      <c r="A378" s="15"/>
      <c r="B378" s="13"/>
      <c r="C378" s="14"/>
      <c r="D378" s="14"/>
      <c r="E378" s="14"/>
      <c r="F378" s="44"/>
      <c r="G378" s="12"/>
      <c r="H378" s="12"/>
      <c r="I378" s="12"/>
      <c r="J378" s="38"/>
      <c r="K378" s="17"/>
      <c r="L378" s="33"/>
      <c r="M378" s="15"/>
      <c r="N378" s="55"/>
      <c r="O378" s="28"/>
      <c r="P378" s="31"/>
      <c r="Q378" s="28"/>
      <c r="R378" s="31"/>
      <c r="S378" s="13"/>
      <c r="T378" s="16"/>
      <c r="U378" s="14"/>
      <c r="V378" s="13"/>
      <c r="W378" s="14"/>
      <c r="X378" s="60"/>
      <c r="Y378" s="60"/>
      <c r="Z378" s="71"/>
      <c r="AA378" s="71"/>
    </row>
    <row r="379" spans="1:27" ht="12" customHeight="1">
      <c r="A379" s="15"/>
      <c r="B379" s="13"/>
      <c r="C379" s="14"/>
      <c r="D379" s="14"/>
      <c r="E379" s="14"/>
      <c r="F379" s="44"/>
      <c r="G379" s="12"/>
      <c r="H379" s="12"/>
      <c r="I379" s="12"/>
      <c r="J379" s="38"/>
      <c r="K379" s="17"/>
      <c r="L379" s="33"/>
      <c r="M379" s="15"/>
      <c r="N379" s="55"/>
      <c r="O379" s="28"/>
      <c r="P379" s="31"/>
      <c r="Q379" s="28"/>
      <c r="R379" s="31"/>
      <c r="S379" s="13"/>
      <c r="T379" s="16"/>
      <c r="U379" s="14"/>
      <c r="V379" s="13"/>
      <c r="W379" s="14"/>
      <c r="X379" s="60"/>
      <c r="Y379" s="60"/>
      <c r="Z379" s="71"/>
      <c r="AA379" s="71"/>
    </row>
    <row r="380" spans="1:27" ht="12" customHeight="1">
      <c r="A380" s="15"/>
      <c r="B380" s="13"/>
      <c r="C380" s="14"/>
      <c r="D380" s="14"/>
      <c r="E380" s="14"/>
      <c r="F380" s="44"/>
      <c r="G380" s="12"/>
      <c r="H380" s="12"/>
      <c r="I380" s="12"/>
      <c r="J380" s="38"/>
      <c r="K380" s="17"/>
      <c r="L380" s="33"/>
      <c r="M380" s="15"/>
      <c r="N380" s="55"/>
      <c r="O380" s="28"/>
      <c r="P380" s="31"/>
      <c r="Q380" s="28"/>
      <c r="R380" s="31"/>
      <c r="S380" s="13"/>
      <c r="T380" s="16"/>
      <c r="U380" s="14"/>
      <c r="V380" s="13"/>
      <c r="W380" s="14"/>
      <c r="X380" s="60"/>
      <c r="Y380" s="60"/>
      <c r="Z380" s="71"/>
      <c r="AA380" s="71"/>
    </row>
    <row r="381" spans="1:27" ht="12" customHeight="1">
      <c r="A381" s="15"/>
      <c r="B381" s="13"/>
      <c r="C381" s="14"/>
      <c r="D381" s="14"/>
      <c r="E381" s="14"/>
      <c r="F381" s="44"/>
      <c r="G381" s="12"/>
      <c r="H381" s="12"/>
      <c r="I381" s="12"/>
      <c r="J381" s="38"/>
      <c r="K381" s="17"/>
      <c r="L381" s="33"/>
      <c r="M381" s="15"/>
      <c r="N381" s="55"/>
      <c r="O381" s="28"/>
      <c r="P381" s="31"/>
      <c r="Q381" s="28"/>
      <c r="R381" s="31"/>
      <c r="S381" s="13"/>
      <c r="T381" s="16"/>
      <c r="U381" s="14"/>
      <c r="V381" s="13"/>
      <c r="W381" s="14"/>
      <c r="X381" s="60"/>
      <c r="Y381" s="60"/>
      <c r="Z381" s="71"/>
      <c r="AA381" s="71"/>
    </row>
    <row r="382" spans="1:27" ht="12" customHeight="1">
      <c r="A382" s="15"/>
      <c r="B382" s="13"/>
      <c r="C382" s="14"/>
      <c r="D382" s="14"/>
      <c r="E382" s="14"/>
      <c r="F382" s="44"/>
      <c r="G382" s="12"/>
      <c r="H382" s="12"/>
      <c r="I382" s="12"/>
      <c r="J382" s="38"/>
      <c r="K382" s="17"/>
      <c r="L382" s="33"/>
      <c r="M382" s="15"/>
      <c r="N382" s="55"/>
      <c r="O382" s="28"/>
      <c r="P382" s="31"/>
      <c r="Q382" s="28"/>
      <c r="R382" s="31"/>
      <c r="S382" s="13"/>
      <c r="T382" s="16"/>
      <c r="U382" s="14"/>
      <c r="V382" s="13"/>
      <c r="W382" s="14"/>
      <c r="X382" s="60"/>
      <c r="Y382" s="60"/>
      <c r="Z382" s="71"/>
      <c r="AA382" s="71"/>
    </row>
    <row r="383" spans="1:27" ht="12" customHeight="1">
      <c r="A383" s="15"/>
      <c r="B383" s="13"/>
      <c r="C383" s="14"/>
      <c r="D383" s="14"/>
      <c r="E383" s="14"/>
      <c r="F383" s="44"/>
      <c r="G383" s="12"/>
      <c r="H383" s="12"/>
      <c r="I383" s="12"/>
      <c r="J383" s="38"/>
      <c r="K383" s="17"/>
      <c r="L383" s="33"/>
      <c r="M383" s="15"/>
      <c r="N383" s="55"/>
      <c r="O383" s="28"/>
      <c r="P383" s="31"/>
      <c r="Q383" s="28"/>
      <c r="R383" s="31"/>
      <c r="S383" s="13"/>
      <c r="T383" s="16"/>
      <c r="U383" s="14"/>
      <c r="V383" s="13"/>
      <c r="W383" s="14"/>
      <c r="X383" s="60"/>
      <c r="Y383" s="60"/>
      <c r="Z383" s="71"/>
      <c r="AA383" s="71"/>
    </row>
    <row r="384" spans="1:27" ht="12" customHeight="1">
      <c r="A384" s="15"/>
      <c r="B384" s="13"/>
      <c r="C384" s="14"/>
      <c r="D384" s="14"/>
      <c r="E384" s="14"/>
      <c r="F384" s="44"/>
      <c r="G384" s="12"/>
      <c r="H384" s="12"/>
      <c r="I384" s="12"/>
      <c r="J384" s="38"/>
      <c r="K384" s="17"/>
      <c r="L384" s="33"/>
      <c r="M384" s="15"/>
      <c r="N384" s="55"/>
      <c r="O384" s="28"/>
      <c r="P384" s="31"/>
      <c r="Q384" s="28"/>
      <c r="R384" s="31"/>
      <c r="S384" s="13"/>
      <c r="T384" s="16"/>
      <c r="U384" s="14"/>
      <c r="V384" s="13"/>
      <c r="W384" s="14"/>
      <c r="X384" s="60"/>
      <c r="Y384" s="60"/>
      <c r="Z384" s="71"/>
      <c r="AA384" s="71"/>
    </row>
    <row r="385" spans="1:27" ht="12" customHeight="1">
      <c r="A385" s="15"/>
      <c r="B385" s="13"/>
      <c r="C385" s="14"/>
      <c r="D385" s="14"/>
      <c r="E385" s="14"/>
      <c r="F385" s="44"/>
      <c r="G385" s="12"/>
      <c r="H385" s="12"/>
      <c r="I385" s="12"/>
      <c r="J385" s="38"/>
      <c r="K385" s="17"/>
      <c r="L385" s="33"/>
      <c r="M385" s="15"/>
      <c r="N385" s="55"/>
      <c r="O385" s="28"/>
      <c r="P385" s="31"/>
      <c r="Q385" s="28"/>
      <c r="R385" s="31"/>
      <c r="S385" s="13"/>
      <c r="T385" s="16"/>
      <c r="U385" s="14"/>
      <c r="V385" s="13"/>
      <c r="W385" s="14"/>
      <c r="X385" s="60"/>
      <c r="Y385" s="60"/>
      <c r="Z385" s="71"/>
      <c r="AA385" s="71"/>
    </row>
    <row r="386" spans="1:27" ht="12" customHeight="1">
      <c r="A386" s="15"/>
      <c r="B386" s="13"/>
      <c r="C386" s="14"/>
      <c r="D386" s="14"/>
      <c r="E386" s="14"/>
      <c r="F386" s="44"/>
      <c r="G386" s="12"/>
      <c r="H386" s="12"/>
      <c r="I386" s="12"/>
      <c r="J386" s="38"/>
      <c r="K386" s="17"/>
      <c r="L386" s="33"/>
      <c r="M386" s="15"/>
      <c r="N386" s="55"/>
      <c r="O386" s="28"/>
      <c r="P386" s="31"/>
      <c r="Q386" s="28"/>
      <c r="R386" s="31"/>
      <c r="S386" s="13"/>
      <c r="T386" s="16"/>
      <c r="U386" s="14"/>
      <c r="V386" s="13"/>
      <c r="W386" s="14"/>
      <c r="X386" s="60"/>
      <c r="Y386" s="60"/>
      <c r="Z386" s="71"/>
      <c r="AA386" s="71"/>
    </row>
    <row r="387" spans="1:27" ht="12" customHeight="1">
      <c r="A387" s="15"/>
      <c r="B387" s="13"/>
      <c r="C387" s="14"/>
      <c r="D387" s="14"/>
      <c r="E387" s="14"/>
      <c r="F387" s="44"/>
      <c r="G387" s="12"/>
      <c r="H387" s="12"/>
      <c r="I387" s="12"/>
      <c r="J387" s="38"/>
      <c r="K387" s="17"/>
      <c r="L387" s="33"/>
      <c r="M387" s="15"/>
      <c r="N387" s="55"/>
      <c r="O387" s="28"/>
      <c r="P387" s="31"/>
      <c r="Q387" s="28"/>
      <c r="R387" s="31"/>
      <c r="S387" s="13"/>
      <c r="T387" s="16"/>
      <c r="U387" s="14"/>
      <c r="V387" s="13"/>
      <c r="W387" s="14"/>
      <c r="X387" s="60"/>
      <c r="Y387" s="60"/>
      <c r="Z387" s="71"/>
      <c r="AA387" s="71"/>
    </row>
    <row r="388" spans="1:27" ht="12" customHeight="1">
      <c r="A388" s="15"/>
      <c r="B388" s="13"/>
      <c r="C388" s="14"/>
      <c r="D388" s="14"/>
      <c r="E388" s="14"/>
      <c r="F388" s="44"/>
      <c r="G388" s="12"/>
      <c r="H388" s="12"/>
      <c r="I388" s="12"/>
      <c r="J388" s="38"/>
      <c r="K388" s="17"/>
      <c r="L388" s="33"/>
      <c r="M388" s="15"/>
      <c r="N388" s="55"/>
      <c r="O388" s="28"/>
      <c r="P388" s="31"/>
      <c r="Q388" s="28"/>
      <c r="R388" s="31"/>
      <c r="S388" s="13"/>
      <c r="T388" s="16"/>
      <c r="U388" s="14"/>
      <c r="V388" s="13"/>
      <c r="W388" s="14"/>
      <c r="X388" s="60"/>
      <c r="Y388" s="60"/>
      <c r="Z388" s="71"/>
      <c r="AA388" s="71"/>
    </row>
    <row r="389" spans="1:27" ht="12" customHeight="1">
      <c r="A389" s="15"/>
      <c r="B389" s="13"/>
      <c r="C389" s="14"/>
      <c r="D389" s="14"/>
      <c r="E389" s="14"/>
      <c r="F389" s="44"/>
      <c r="G389" s="12"/>
      <c r="H389" s="12"/>
      <c r="I389" s="12"/>
      <c r="J389" s="38"/>
      <c r="K389" s="17"/>
      <c r="L389" s="33"/>
      <c r="M389" s="15"/>
      <c r="N389" s="55"/>
      <c r="O389" s="28"/>
      <c r="P389" s="31"/>
      <c r="Q389" s="28"/>
      <c r="R389" s="31"/>
      <c r="S389" s="13"/>
      <c r="T389" s="16"/>
      <c r="U389" s="14"/>
      <c r="V389" s="13"/>
      <c r="W389" s="14"/>
      <c r="X389" s="60"/>
      <c r="Y389" s="60"/>
      <c r="Z389" s="71"/>
      <c r="AA389" s="71"/>
    </row>
    <row r="390" spans="1:27" ht="12" customHeight="1">
      <c r="A390" s="15"/>
      <c r="B390" s="13"/>
      <c r="C390" s="14"/>
      <c r="D390" s="14"/>
      <c r="E390" s="14"/>
      <c r="F390" s="44"/>
      <c r="G390" s="12"/>
      <c r="H390" s="12"/>
      <c r="I390" s="12"/>
      <c r="J390" s="38"/>
      <c r="K390" s="17"/>
      <c r="L390" s="33"/>
      <c r="M390" s="15"/>
      <c r="N390" s="55"/>
      <c r="O390" s="28"/>
      <c r="P390" s="31"/>
      <c r="Q390" s="28"/>
      <c r="R390" s="31"/>
      <c r="S390" s="13"/>
      <c r="T390" s="16"/>
      <c r="U390" s="14"/>
      <c r="V390" s="13"/>
      <c r="W390" s="14"/>
      <c r="X390" s="60"/>
      <c r="Y390" s="60"/>
      <c r="Z390" s="71"/>
      <c r="AA390" s="71"/>
    </row>
    <row r="391" spans="1:27" ht="12" customHeight="1">
      <c r="A391" s="15"/>
      <c r="B391" s="13"/>
      <c r="C391" s="14"/>
      <c r="D391" s="14"/>
      <c r="E391" s="14"/>
      <c r="F391" s="44"/>
      <c r="G391" s="12"/>
      <c r="H391" s="12"/>
      <c r="I391" s="12"/>
      <c r="J391" s="38"/>
      <c r="K391" s="17"/>
      <c r="L391" s="33"/>
      <c r="M391" s="15"/>
      <c r="N391" s="55"/>
      <c r="O391" s="28"/>
      <c r="P391" s="31"/>
      <c r="Q391" s="28"/>
      <c r="R391" s="31"/>
      <c r="S391" s="13"/>
      <c r="T391" s="16"/>
      <c r="U391" s="14"/>
      <c r="V391" s="13"/>
      <c r="W391" s="14"/>
      <c r="X391" s="60"/>
      <c r="Y391" s="60"/>
      <c r="Z391" s="71"/>
      <c r="AA391" s="71"/>
    </row>
    <row r="392" spans="1:27" ht="12" customHeight="1">
      <c r="A392" s="15"/>
      <c r="B392" s="13"/>
      <c r="C392" s="14"/>
      <c r="D392" s="14"/>
      <c r="E392" s="14"/>
      <c r="F392" s="44"/>
      <c r="G392" s="12"/>
      <c r="H392" s="12"/>
      <c r="I392" s="12"/>
      <c r="J392" s="38"/>
      <c r="K392" s="17"/>
      <c r="L392" s="33"/>
      <c r="M392" s="15"/>
      <c r="N392" s="55"/>
      <c r="O392" s="28"/>
      <c r="P392" s="31"/>
      <c r="Q392" s="28"/>
      <c r="R392" s="31"/>
      <c r="S392" s="13"/>
      <c r="T392" s="16"/>
      <c r="U392" s="14"/>
      <c r="V392" s="13"/>
      <c r="W392" s="14"/>
      <c r="X392" s="60"/>
      <c r="Y392" s="60"/>
      <c r="Z392" s="71"/>
      <c r="AA392" s="71"/>
    </row>
    <row r="393" spans="1:27" ht="12" customHeight="1">
      <c r="A393" s="15"/>
      <c r="B393" s="13"/>
      <c r="C393" s="14"/>
      <c r="D393" s="14"/>
      <c r="E393" s="14"/>
      <c r="F393" s="44"/>
      <c r="G393" s="12"/>
      <c r="H393" s="12"/>
      <c r="I393" s="12"/>
      <c r="J393" s="38"/>
      <c r="K393" s="17"/>
      <c r="L393" s="33"/>
      <c r="M393" s="15"/>
      <c r="N393" s="55"/>
      <c r="O393" s="28"/>
      <c r="P393" s="31"/>
      <c r="Q393" s="28"/>
      <c r="R393" s="31"/>
      <c r="S393" s="13"/>
      <c r="T393" s="16"/>
      <c r="U393" s="14"/>
      <c r="V393" s="13"/>
      <c r="W393" s="14"/>
      <c r="X393" s="60"/>
      <c r="Y393" s="60"/>
      <c r="Z393" s="71"/>
      <c r="AA393" s="71"/>
    </row>
    <row r="394" spans="1:27" ht="12" customHeight="1">
      <c r="A394" s="15"/>
      <c r="B394" s="13"/>
      <c r="C394" s="14"/>
      <c r="D394" s="14"/>
      <c r="E394" s="14"/>
      <c r="F394" s="44"/>
      <c r="G394" s="12"/>
      <c r="H394" s="12"/>
      <c r="I394" s="12"/>
      <c r="J394" s="38"/>
      <c r="K394" s="17"/>
      <c r="L394" s="33"/>
      <c r="M394" s="15"/>
      <c r="N394" s="55"/>
      <c r="O394" s="28"/>
      <c r="P394" s="31"/>
      <c r="Q394" s="28"/>
      <c r="R394" s="31"/>
      <c r="S394" s="13"/>
      <c r="T394" s="16"/>
      <c r="U394" s="14"/>
      <c r="V394" s="13"/>
      <c r="W394" s="14"/>
      <c r="X394" s="60"/>
      <c r="Y394" s="60"/>
      <c r="Z394" s="71"/>
      <c r="AA394" s="71"/>
    </row>
    <row r="395" spans="1:27" ht="12" customHeight="1">
      <c r="A395" s="15"/>
      <c r="B395" s="13"/>
      <c r="C395" s="14"/>
      <c r="D395" s="14"/>
      <c r="E395" s="14"/>
      <c r="F395" s="44"/>
      <c r="G395" s="12"/>
      <c r="H395" s="12"/>
      <c r="I395" s="12"/>
      <c r="J395" s="38"/>
      <c r="K395" s="17"/>
      <c r="L395" s="33"/>
      <c r="M395" s="15"/>
      <c r="N395" s="55"/>
      <c r="O395" s="28"/>
      <c r="P395" s="31"/>
      <c r="Q395" s="28"/>
      <c r="R395" s="31"/>
      <c r="S395" s="13"/>
      <c r="T395" s="16"/>
      <c r="U395" s="14"/>
      <c r="V395" s="13"/>
      <c r="W395" s="14"/>
      <c r="X395" s="60"/>
      <c r="Y395" s="60"/>
      <c r="Z395" s="71"/>
      <c r="AA395" s="71"/>
    </row>
    <row r="396" spans="1:27" ht="12" customHeight="1">
      <c r="A396" s="15"/>
      <c r="B396" s="13"/>
      <c r="C396" s="14"/>
      <c r="D396" s="14"/>
      <c r="E396" s="14"/>
      <c r="F396" s="44"/>
      <c r="G396" s="12"/>
      <c r="H396" s="12"/>
      <c r="I396" s="12"/>
      <c r="J396" s="38"/>
      <c r="K396" s="17"/>
      <c r="L396" s="33"/>
      <c r="M396" s="15"/>
      <c r="N396" s="55"/>
      <c r="O396" s="28"/>
      <c r="P396" s="31"/>
      <c r="Q396" s="28"/>
      <c r="R396" s="31"/>
      <c r="S396" s="13"/>
      <c r="T396" s="16"/>
      <c r="U396" s="14"/>
      <c r="V396" s="13"/>
      <c r="W396" s="14"/>
      <c r="X396" s="60"/>
      <c r="Y396" s="60"/>
      <c r="Z396" s="71"/>
      <c r="AA396" s="71"/>
    </row>
    <row r="397" spans="1:27" ht="12" customHeight="1">
      <c r="A397" s="15"/>
      <c r="B397" s="13"/>
      <c r="C397" s="14"/>
      <c r="D397" s="14"/>
      <c r="E397" s="14"/>
      <c r="F397" s="44"/>
      <c r="G397" s="12"/>
      <c r="H397" s="12"/>
      <c r="I397" s="12"/>
      <c r="J397" s="38"/>
      <c r="K397" s="17"/>
      <c r="L397" s="33"/>
      <c r="M397" s="15"/>
      <c r="N397" s="55"/>
      <c r="O397" s="28"/>
      <c r="P397" s="31"/>
      <c r="Q397" s="28"/>
      <c r="R397" s="31"/>
      <c r="S397" s="13"/>
      <c r="T397" s="16"/>
      <c r="U397" s="14"/>
      <c r="V397" s="13"/>
      <c r="W397" s="14"/>
      <c r="X397" s="60"/>
      <c r="Y397" s="60"/>
      <c r="Z397" s="71"/>
      <c r="AA397" s="71"/>
    </row>
    <row r="398" spans="1:27" ht="12" customHeight="1">
      <c r="A398" s="15"/>
      <c r="B398" s="13"/>
      <c r="C398" s="14"/>
      <c r="D398" s="14"/>
      <c r="E398" s="14"/>
      <c r="F398" s="44"/>
      <c r="G398" s="12"/>
      <c r="H398" s="12"/>
      <c r="I398" s="12"/>
      <c r="J398" s="38"/>
      <c r="K398" s="17"/>
      <c r="L398" s="33"/>
      <c r="M398" s="15"/>
      <c r="N398" s="55"/>
      <c r="O398" s="28"/>
      <c r="P398" s="31"/>
      <c r="Q398" s="28"/>
      <c r="R398" s="31"/>
      <c r="S398" s="13"/>
      <c r="T398" s="16"/>
      <c r="U398" s="14"/>
      <c r="V398" s="13"/>
      <c r="W398" s="14"/>
      <c r="X398" s="60"/>
      <c r="Y398" s="60"/>
      <c r="Z398" s="71"/>
      <c r="AA398" s="71"/>
    </row>
    <row r="399" spans="1:27" ht="12" customHeight="1">
      <c r="A399" s="15"/>
      <c r="B399" s="13"/>
      <c r="C399" s="14"/>
      <c r="D399" s="14"/>
      <c r="E399" s="14"/>
      <c r="F399" s="44"/>
      <c r="G399" s="12"/>
      <c r="H399" s="12"/>
      <c r="I399" s="12"/>
      <c r="J399" s="38"/>
      <c r="K399" s="17"/>
      <c r="L399" s="33"/>
      <c r="M399" s="15"/>
      <c r="N399" s="55"/>
      <c r="O399" s="28"/>
      <c r="P399" s="31"/>
      <c r="Q399" s="28"/>
      <c r="R399" s="31"/>
      <c r="S399" s="13"/>
      <c r="T399" s="16"/>
      <c r="U399" s="14"/>
      <c r="V399" s="13"/>
      <c r="W399" s="14"/>
      <c r="X399" s="60"/>
      <c r="Y399" s="60"/>
      <c r="Z399" s="71"/>
      <c r="AA399" s="71"/>
    </row>
    <row r="400" spans="1:27" ht="12" customHeight="1">
      <c r="A400" s="15"/>
      <c r="B400" s="13"/>
      <c r="C400" s="14"/>
      <c r="D400" s="14"/>
      <c r="E400" s="14"/>
      <c r="F400" s="44"/>
      <c r="G400" s="12"/>
      <c r="H400" s="12"/>
      <c r="I400" s="12"/>
      <c r="J400" s="38"/>
      <c r="K400" s="17"/>
      <c r="L400" s="33"/>
      <c r="M400" s="15"/>
      <c r="N400" s="55"/>
      <c r="O400" s="28"/>
      <c r="P400" s="31"/>
      <c r="Q400" s="28"/>
      <c r="R400" s="31"/>
      <c r="S400" s="13"/>
      <c r="T400" s="16"/>
      <c r="U400" s="14"/>
      <c r="V400" s="13"/>
      <c r="W400" s="14"/>
      <c r="X400" s="60"/>
      <c r="Y400" s="60"/>
      <c r="Z400" s="71"/>
      <c r="AA400" s="71"/>
    </row>
    <row r="401" spans="1:27" ht="12" customHeight="1">
      <c r="A401" s="15"/>
      <c r="B401" s="13"/>
      <c r="C401" s="14"/>
      <c r="D401" s="14"/>
      <c r="E401" s="14"/>
      <c r="F401" s="44"/>
      <c r="G401" s="12"/>
      <c r="H401" s="12"/>
      <c r="I401" s="12"/>
      <c r="J401" s="38"/>
      <c r="K401" s="17"/>
      <c r="L401" s="33"/>
      <c r="M401" s="15"/>
      <c r="N401" s="55"/>
      <c r="O401" s="28"/>
      <c r="P401" s="31"/>
      <c r="Q401" s="28"/>
      <c r="R401" s="31"/>
      <c r="S401" s="13"/>
      <c r="T401" s="16"/>
      <c r="U401" s="14"/>
      <c r="V401" s="13"/>
      <c r="W401" s="14"/>
      <c r="X401" s="60"/>
      <c r="Y401" s="60"/>
      <c r="Z401" s="71"/>
      <c r="AA401" s="71"/>
    </row>
    <row r="402" spans="1:27" ht="12" customHeight="1">
      <c r="A402" s="15"/>
      <c r="B402" s="13"/>
      <c r="C402" s="14"/>
      <c r="D402" s="14"/>
      <c r="E402" s="14"/>
      <c r="F402" s="44"/>
      <c r="G402" s="12"/>
      <c r="H402" s="12"/>
      <c r="I402" s="12"/>
      <c r="J402" s="38"/>
      <c r="K402" s="17"/>
      <c r="L402" s="33"/>
      <c r="M402" s="15"/>
      <c r="N402" s="55"/>
      <c r="O402" s="28"/>
      <c r="P402" s="31"/>
      <c r="Q402" s="28"/>
      <c r="R402" s="31"/>
      <c r="S402" s="13"/>
      <c r="T402" s="16"/>
      <c r="U402" s="14"/>
      <c r="V402" s="13"/>
      <c r="W402" s="14"/>
      <c r="X402" s="60"/>
      <c r="Y402" s="60"/>
      <c r="Z402" s="71"/>
      <c r="AA402" s="71"/>
    </row>
    <row r="403" spans="1:27" ht="12" customHeight="1">
      <c r="A403" s="15"/>
      <c r="B403" s="13"/>
      <c r="C403" s="14"/>
      <c r="D403" s="14"/>
      <c r="E403" s="14"/>
      <c r="F403" s="44"/>
      <c r="G403" s="12"/>
      <c r="H403" s="12"/>
      <c r="I403" s="12"/>
      <c r="J403" s="38"/>
      <c r="K403" s="17"/>
      <c r="L403" s="33"/>
      <c r="M403" s="15"/>
      <c r="N403" s="55"/>
      <c r="O403" s="28"/>
      <c r="P403" s="31"/>
      <c r="Q403" s="28"/>
      <c r="R403" s="31"/>
      <c r="S403" s="13"/>
      <c r="T403" s="16"/>
      <c r="U403" s="14"/>
      <c r="V403" s="13"/>
      <c r="W403" s="14"/>
      <c r="X403" s="60"/>
      <c r="Y403" s="60"/>
      <c r="Z403" s="71"/>
      <c r="AA403" s="71"/>
    </row>
    <row r="404" spans="1:27" ht="12" customHeight="1">
      <c r="A404" s="15"/>
      <c r="B404" s="13"/>
      <c r="C404" s="14"/>
      <c r="D404" s="14"/>
      <c r="E404" s="14"/>
      <c r="F404" s="44"/>
      <c r="G404" s="12"/>
      <c r="H404" s="12"/>
      <c r="I404" s="12"/>
      <c r="J404" s="38"/>
      <c r="K404" s="17"/>
      <c r="L404" s="33"/>
      <c r="M404" s="15"/>
      <c r="N404" s="55"/>
      <c r="O404" s="28"/>
      <c r="P404" s="31"/>
      <c r="Q404" s="28"/>
      <c r="R404" s="31"/>
      <c r="S404" s="13"/>
      <c r="T404" s="16"/>
      <c r="U404" s="14"/>
      <c r="V404" s="13"/>
      <c r="W404" s="14"/>
      <c r="X404" s="60"/>
      <c r="Y404" s="60"/>
      <c r="Z404" s="71"/>
      <c r="AA404" s="71"/>
    </row>
    <row r="405" spans="1:27" ht="12" customHeight="1">
      <c r="A405" s="15"/>
      <c r="B405" s="13"/>
      <c r="C405" s="14"/>
      <c r="D405" s="14"/>
      <c r="E405" s="14"/>
      <c r="F405" s="44"/>
      <c r="G405" s="12"/>
      <c r="H405" s="12"/>
      <c r="I405" s="12"/>
      <c r="J405" s="38"/>
      <c r="K405" s="17"/>
      <c r="L405" s="33"/>
      <c r="M405" s="15"/>
      <c r="N405" s="55"/>
      <c r="O405" s="28"/>
      <c r="P405" s="31"/>
      <c r="Q405" s="28"/>
      <c r="R405" s="31"/>
      <c r="S405" s="13"/>
      <c r="T405" s="16"/>
      <c r="U405" s="14"/>
      <c r="V405" s="13"/>
      <c r="W405" s="14"/>
      <c r="X405" s="60"/>
      <c r="Y405" s="60"/>
      <c r="Z405" s="71"/>
      <c r="AA405" s="71"/>
    </row>
    <row r="406" spans="1:27" ht="12" customHeight="1">
      <c r="A406" s="15"/>
      <c r="B406" s="13"/>
      <c r="C406" s="14"/>
      <c r="D406" s="14"/>
      <c r="E406" s="14"/>
      <c r="F406" s="44"/>
      <c r="G406" s="12"/>
      <c r="H406" s="12"/>
      <c r="I406" s="12"/>
      <c r="J406" s="38"/>
      <c r="K406" s="17"/>
      <c r="L406" s="33"/>
      <c r="M406" s="15"/>
      <c r="N406" s="55"/>
      <c r="O406" s="28"/>
      <c r="P406" s="31"/>
      <c r="Q406" s="28"/>
      <c r="R406" s="31"/>
      <c r="S406" s="13"/>
      <c r="T406" s="16"/>
      <c r="U406" s="14"/>
      <c r="V406" s="13"/>
      <c r="W406" s="14"/>
      <c r="X406" s="60"/>
      <c r="Y406" s="60"/>
      <c r="Z406" s="71"/>
      <c r="AA406" s="71"/>
    </row>
    <row r="407" spans="1:27" ht="12" customHeight="1">
      <c r="A407" s="15"/>
      <c r="B407" s="13"/>
      <c r="C407" s="14"/>
      <c r="D407" s="14"/>
      <c r="E407" s="14"/>
      <c r="F407" s="44"/>
      <c r="G407" s="12"/>
      <c r="H407" s="12"/>
      <c r="I407" s="12"/>
      <c r="J407" s="38"/>
      <c r="K407" s="17"/>
      <c r="L407" s="33"/>
      <c r="M407" s="15"/>
      <c r="N407" s="55"/>
      <c r="O407" s="28"/>
      <c r="P407" s="31"/>
      <c r="Q407" s="28"/>
      <c r="R407" s="31"/>
      <c r="S407" s="13"/>
      <c r="T407" s="16"/>
      <c r="U407" s="14"/>
      <c r="V407" s="13"/>
      <c r="W407" s="14"/>
      <c r="X407" s="60"/>
      <c r="Y407" s="60"/>
      <c r="Z407" s="71"/>
      <c r="AA407" s="71"/>
    </row>
    <row r="408" spans="1:27" ht="12" customHeight="1">
      <c r="A408" s="15"/>
      <c r="B408" s="13"/>
      <c r="C408" s="14"/>
      <c r="D408" s="14"/>
      <c r="E408" s="14"/>
      <c r="F408" s="44"/>
      <c r="G408" s="12"/>
      <c r="H408" s="12"/>
      <c r="I408" s="12"/>
      <c r="J408" s="38"/>
      <c r="K408" s="17"/>
      <c r="L408" s="33"/>
      <c r="M408" s="15"/>
      <c r="N408" s="55"/>
      <c r="O408" s="28"/>
      <c r="P408" s="31"/>
      <c r="Q408" s="28"/>
      <c r="R408" s="31"/>
      <c r="S408" s="13"/>
      <c r="T408" s="16"/>
      <c r="U408" s="14"/>
      <c r="V408" s="13"/>
      <c r="W408" s="14"/>
      <c r="X408" s="60"/>
      <c r="Y408" s="60"/>
      <c r="Z408" s="71"/>
      <c r="AA408" s="71"/>
    </row>
    <row r="409" spans="1:27" ht="12" customHeight="1">
      <c r="A409" s="15"/>
      <c r="B409" s="13"/>
      <c r="C409" s="14"/>
      <c r="D409" s="14"/>
      <c r="E409" s="14"/>
      <c r="F409" s="44"/>
      <c r="G409" s="12"/>
      <c r="H409" s="12"/>
      <c r="I409" s="12"/>
      <c r="J409" s="38"/>
      <c r="K409" s="17"/>
      <c r="L409" s="33"/>
      <c r="M409" s="15"/>
      <c r="N409" s="55"/>
      <c r="O409" s="28"/>
      <c r="P409" s="31"/>
      <c r="Q409" s="28"/>
      <c r="R409" s="31"/>
      <c r="S409" s="13"/>
      <c r="T409" s="16"/>
      <c r="U409" s="14"/>
      <c r="V409" s="13"/>
      <c r="W409" s="14"/>
      <c r="X409" s="60"/>
      <c r="Y409" s="60"/>
      <c r="Z409" s="71"/>
      <c r="AA409" s="71"/>
    </row>
    <row r="410" spans="1:27" ht="12" customHeight="1">
      <c r="A410" s="15"/>
      <c r="B410" s="13"/>
      <c r="C410" s="14"/>
      <c r="D410" s="14"/>
      <c r="E410" s="14"/>
      <c r="F410" s="44"/>
      <c r="G410" s="12"/>
      <c r="H410" s="12"/>
      <c r="I410" s="12"/>
      <c r="J410" s="38"/>
      <c r="K410" s="17"/>
      <c r="L410" s="33"/>
      <c r="M410" s="15"/>
      <c r="N410" s="55"/>
      <c r="O410" s="28"/>
      <c r="P410" s="31"/>
      <c r="Q410" s="28"/>
      <c r="R410" s="31"/>
      <c r="S410" s="13"/>
      <c r="T410" s="16"/>
      <c r="U410" s="14"/>
      <c r="V410" s="13"/>
      <c r="W410" s="14"/>
      <c r="X410" s="60"/>
      <c r="Y410" s="60"/>
      <c r="Z410" s="71"/>
      <c r="AA410" s="71"/>
    </row>
    <row r="411" spans="1:27" ht="12" customHeight="1">
      <c r="A411" s="15"/>
      <c r="B411" s="13"/>
      <c r="C411" s="14"/>
      <c r="D411" s="14"/>
      <c r="E411" s="14"/>
      <c r="F411" s="44"/>
      <c r="G411" s="12"/>
      <c r="H411" s="12"/>
      <c r="I411" s="12"/>
      <c r="J411" s="38"/>
      <c r="K411" s="17"/>
      <c r="L411" s="33"/>
      <c r="M411" s="15"/>
      <c r="N411" s="55"/>
      <c r="O411" s="28"/>
      <c r="P411" s="31"/>
      <c r="Q411" s="28"/>
      <c r="R411" s="31"/>
      <c r="S411" s="13"/>
      <c r="T411" s="16"/>
      <c r="U411" s="14"/>
      <c r="V411" s="13"/>
      <c r="W411" s="14"/>
      <c r="X411" s="60"/>
      <c r="Y411" s="60"/>
      <c r="Z411" s="71"/>
      <c r="AA411" s="71"/>
    </row>
    <row r="412" spans="1:27" ht="12" customHeight="1">
      <c r="A412" s="15"/>
      <c r="B412" s="13"/>
      <c r="C412" s="14"/>
      <c r="D412" s="14"/>
      <c r="E412" s="14"/>
      <c r="F412" s="44"/>
      <c r="G412" s="12"/>
      <c r="H412" s="12"/>
      <c r="I412" s="12"/>
      <c r="J412" s="38"/>
      <c r="K412" s="17"/>
      <c r="L412" s="33"/>
      <c r="M412" s="15"/>
      <c r="N412" s="55"/>
      <c r="O412" s="28"/>
      <c r="P412" s="31"/>
      <c r="Q412" s="28"/>
      <c r="R412" s="31"/>
      <c r="S412" s="13"/>
      <c r="T412" s="16"/>
      <c r="U412" s="14"/>
      <c r="V412" s="13"/>
      <c r="W412" s="14"/>
      <c r="X412" s="60"/>
      <c r="Y412" s="60"/>
      <c r="Z412" s="71"/>
      <c r="AA412" s="71"/>
    </row>
    <row r="413" spans="1:27" ht="12" customHeight="1">
      <c r="A413" s="15"/>
      <c r="B413" s="13"/>
      <c r="C413" s="14"/>
      <c r="D413" s="14"/>
      <c r="E413" s="14"/>
      <c r="F413" s="44"/>
      <c r="G413" s="12"/>
      <c r="H413" s="12"/>
      <c r="I413" s="12"/>
      <c r="J413" s="38"/>
      <c r="K413" s="17"/>
      <c r="L413" s="33"/>
      <c r="M413" s="15"/>
      <c r="N413" s="55"/>
      <c r="O413" s="28"/>
      <c r="P413" s="31"/>
      <c r="Q413" s="28"/>
      <c r="R413" s="31"/>
      <c r="S413" s="13"/>
      <c r="T413" s="16"/>
      <c r="U413" s="14"/>
      <c r="V413" s="13"/>
      <c r="W413" s="14"/>
      <c r="X413" s="60"/>
      <c r="Y413" s="60"/>
      <c r="Z413" s="71"/>
      <c r="AA413" s="71"/>
    </row>
    <row r="414" spans="1:27" ht="12" customHeight="1">
      <c r="A414" s="15"/>
      <c r="B414" s="13"/>
      <c r="C414" s="14"/>
      <c r="D414" s="14"/>
      <c r="E414" s="14"/>
      <c r="F414" s="44"/>
      <c r="G414" s="12"/>
      <c r="H414" s="12"/>
      <c r="I414" s="12"/>
      <c r="J414" s="38"/>
      <c r="K414" s="17"/>
      <c r="L414" s="33"/>
      <c r="M414" s="15"/>
      <c r="N414" s="55"/>
      <c r="O414" s="28"/>
      <c r="P414" s="31"/>
      <c r="Q414" s="28"/>
      <c r="R414" s="31"/>
      <c r="S414" s="13"/>
      <c r="T414" s="16"/>
      <c r="U414" s="14"/>
      <c r="V414" s="13"/>
      <c r="W414" s="14"/>
      <c r="X414" s="60"/>
      <c r="Y414" s="60"/>
      <c r="Z414" s="71"/>
      <c r="AA414" s="71"/>
    </row>
    <row r="415" spans="1:27" ht="12" customHeight="1">
      <c r="A415" s="15"/>
      <c r="B415" s="13"/>
      <c r="C415" s="14"/>
      <c r="D415" s="14"/>
      <c r="E415" s="14"/>
      <c r="F415" s="44"/>
      <c r="G415" s="12"/>
      <c r="H415" s="12"/>
      <c r="I415" s="12"/>
      <c r="J415" s="38"/>
      <c r="K415" s="17"/>
      <c r="L415" s="33"/>
      <c r="M415" s="15"/>
      <c r="N415" s="55"/>
      <c r="O415" s="28"/>
      <c r="P415" s="31"/>
      <c r="Q415" s="28"/>
      <c r="R415" s="31"/>
      <c r="S415" s="13"/>
      <c r="T415" s="16"/>
      <c r="U415" s="14"/>
      <c r="V415" s="13"/>
      <c r="W415" s="14"/>
      <c r="X415" s="60"/>
      <c r="Y415" s="60"/>
      <c r="Z415" s="71"/>
      <c r="AA415" s="71"/>
    </row>
    <row r="416" spans="1:27" ht="12" customHeight="1">
      <c r="A416" s="15"/>
      <c r="B416" s="13"/>
      <c r="C416" s="14"/>
      <c r="D416" s="14"/>
      <c r="E416" s="14"/>
      <c r="F416" s="44"/>
      <c r="G416" s="12"/>
      <c r="H416" s="12"/>
      <c r="I416" s="12"/>
      <c r="J416" s="38"/>
      <c r="K416" s="17"/>
      <c r="L416" s="33"/>
      <c r="M416" s="15"/>
      <c r="N416" s="55"/>
      <c r="O416" s="28"/>
      <c r="P416" s="31"/>
      <c r="Q416" s="28"/>
      <c r="R416" s="31"/>
      <c r="S416" s="13"/>
      <c r="T416" s="16"/>
      <c r="U416" s="14"/>
      <c r="V416" s="13"/>
      <c r="W416" s="14"/>
      <c r="X416" s="60"/>
      <c r="Y416" s="60"/>
      <c r="Z416" s="71"/>
      <c r="AA416" s="71"/>
    </row>
    <row r="417" spans="1:27" ht="12" customHeight="1">
      <c r="A417" s="15"/>
      <c r="B417" s="13"/>
      <c r="C417" s="14"/>
      <c r="D417" s="14"/>
      <c r="E417" s="14"/>
      <c r="F417" s="44"/>
      <c r="G417" s="12"/>
      <c r="H417" s="12"/>
      <c r="I417" s="12"/>
      <c r="J417" s="38"/>
      <c r="K417" s="17"/>
      <c r="L417" s="33"/>
      <c r="M417" s="15"/>
      <c r="N417" s="55"/>
      <c r="O417" s="28"/>
      <c r="P417" s="31"/>
      <c r="Q417" s="28"/>
      <c r="R417" s="31"/>
      <c r="S417" s="13"/>
      <c r="T417" s="16"/>
      <c r="U417" s="14"/>
      <c r="V417" s="13"/>
      <c r="W417" s="14"/>
      <c r="X417" s="60"/>
      <c r="Y417" s="60"/>
      <c r="Z417" s="71"/>
      <c r="AA417" s="71"/>
    </row>
    <row r="418" spans="1:27" ht="12" customHeight="1">
      <c r="A418" s="15"/>
      <c r="B418" s="13"/>
      <c r="C418" s="14"/>
      <c r="D418" s="14"/>
      <c r="E418" s="14"/>
      <c r="F418" s="44"/>
      <c r="G418" s="12"/>
      <c r="H418" s="12"/>
      <c r="I418" s="12"/>
      <c r="J418" s="38"/>
      <c r="K418" s="17"/>
      <c r="L418" s="33"/>
      <c r="M418" s="15"/>
      <c r="N418" s="55"/>
      <c r="O418" s="28"/>
      <c r="P418" s="31"/>
      <c r="Q418" s="28"/>
      <c r="R418" s="31"/>
      <c r="S418" s="13"/>
      <c r="T418" s="16"/>
      <c r="U418" s="14"/>
      <c r="V418" s="13"/>
      <c r="W418" s="14"/>
      <c r="X418" s="60"/>
      <c r="Y418" s="60"/>
      <c r="Z418" s="71"/>
      <c r="AA418" s="71"/>
    </row>
    <row r="419" spans="1:27" ht="12" customHeight="1">
      <c r="A419" s="15"/>
      <c r="B419" s="13"/>
      <c r="C419" s="14"/>
      <c r="D419" s="14"/>
      <c r="E419" s="14"/>
      <c r="F419" s="44"/>
      <c r="G419" s="12"/>
      <c r="H419" s="12"/>
      <c r="I419" s="12"/>
      <c r="J419" s="38"/>
      <c r="K419" s="17"/>
      <c r="L419" s="33"/>
      <c r="M419" s="15"/>
      <c r="N419" s="55"/>
      <c r="O419" s="28"/>
      <c r="P419" s="31"/>
      <c r="Q419" s="28"/>
      <c r="R419" s="31"/>
      <c r="S419" s="13"/>
      <c r="T419" s="16"/>
      <c r="U419" s="14"/>
      <c r="V419" s="13"/>
      <c r="W419" s="14"/>
      <c r="X419" s="60"/>
      <c r="Y419" s="60"/>
      <c r="Z419" s="71"/>
      <c r="AA419" s="71"/>
    </row>
    <row r="420" spans="1:27" ht="12" customHeight="1">
      <c r="A420" s="15"/>
      <c r="B420" s="13"/>
      <c r="C420" s="14"/>
      <c r="D420" s="14"/>
      <c r="E420" s="14"/>
      <c r="F420" s="44"/>
      <c r="G420" s="12"/>
      <c r="H420" s="12"/>
      <c r="I420" s="12"/>
      <c r="J420" s="38"/>
      <c r="K420" s="17"/>
      <c r="L420" s="33"/>
      <c r="M420" s="15"/>
      <c r="N420" s="55"/>
      <c r="O420" s="28"/>
      <c r="P420" s="31"/>
      <c r="Q420" s="28"/>
      <c r="R420" s="31"/>
      <c r="S420" s="13"/>
      <c r="T420" s="16"/>
      <c r="U420" s="14"/>
      <c r="V420" s="13"/>
      <c r="W420" s="14"/>
      <c r="X420" s="60"/>
      <c r="Y420" s="60"/>
      <c r="Z420" s="71"/>
      <c r="AA420" s="71"/>
    </row>
    <row r="421" spans="1:27" ht="12" customHeight="1">
      <c r="A421" s="15"/>
      <c r="B421" s="13"/>
      <c r="C421" s="14"/>
      <c r="D421" s="14"/>
      <c r="E421" s="14"/>
      <c r="F421" s="44"/>
      <c r="G421" s="12"/>
      <c r="H421" s="12"/>
      <c r="I421" s="12"/>
      <c r="J421" s="38"/>
      <c r="K421" s="17"/>
      <c r="L421" s="33"/>
      <c r="M421" s="15"/>
      <c r="N421" s="55"/>
      <c r="O421" s="28"/>
      <c r="P421" s="31"/>
      <c r="Q421" s="28"/>
      <c r="R421" s="31"/>
      <c r="S421" s="13"/>
      <c r="T421" s="16"/>
      <c r="U421" s="14"/>
      <c r="V421" s="13"/>
      <c r="W421" s="14"/>
      <c r="X421" s="60"/>
      <c r="Y421" s="60"/>
      <c r="Z421" s="71"/>
      <c r="AA421" s="71"/>
    </row>
    <row r="422" spans="1:27" ht="12" customHeight="1">
      <c r="A422" s="15"/>
      <c r="B422" s="13"/>
      <c r="C422" s="14"/>
      <c r="D422" s="14"/>
      <c r="E422" s="14"/>
      <c r="F422" s="44"/>
      <c r="G422" s="12"/>
      <c r="H422" s="12"/>
      <c r="I422" s="12"/>
      <c r="J422" s="38"/>
      <c r="K422" s="17"/>
      <c r="L422" s="33"/>
      <c r="M422" s="15"/>
      <c r="N422" s="55"/>
      <c r="O422" s="28"/>
      <c r="P422" s="31"/>
      <c r="Q422" s="28"/>
      <c r="R422" s="31"/>
      <c r="S422" s="13"/>
      <c r="T422" s="16"/>
      <c r="U422" s="14"/>
      <c r="V422" s="13"/>
      <c r="W422" s="14"/>
      <c r="X422" s="60"/>
      <c r="Y422" s="60"/>
      <c r="Z422" s="71"/>
      <c r="AA422" s="71"/>
    </row>
    <row r="423" spans="1:27" ht="12" customHeight="1">
      <c r="A423" s="15"/>
      <c r="B423" s="13"/>
      <c r="C423" s="14"/>
      <c r="D423" s="14"/>
      <c r="E423" s="14"/>
      <c r="F423" s="44"/>
      <c r="G423" s="12"/>
      <c r="H423" s="12"/>
      <c r="I423" s="12"/>
      <c r="J423" s="38"/>
      <c r="K423" s="17"/>
      <c r="L423" s="33"/>
      <c r="M423" s="15"/>
      <c r="N423" s="55"/>
      <c r="O423" s="28"/>
      <c r="P423" s="31"/>
      <c r="Q423" s="28"/>
      <c r="R423" s="31"/>
      <c r="S423" s="13"/>
      <c r="T423" s="16"/>
      <c r="U423" s="14"/>
      <c r="V423" s="13"/>
      <c r="W423" s="14"/>
      <c r="X423" s="60"/>
      <c r="Y423" s="60"/>
      <c r="Z423" s="71"/>
      <c r="AA423" s="71"/>
    </row>
    <row r="424" spans="1:27" ht="12" customHeight="1">
      <c r="A424" s="15"/>
      <c r="B424" s="13"/>
      <c r="C424" s="14"/>
      <c r="D424" s="14"/>
      <c r="E424" s="14"/>
      <c r="F424" s="44"/>
      <c r="G424" s="12"/>
      <c r="H424" s="12"/>
      <c r="I424" s="12"/>
      <c r="J424" s="38"/>
      <c r="K424" s="17"/>
      <c r="L424" s="33"/>
      <c r="M424" s="15"/>
      <c r="N424" s="55"/>
      <c r="O424" s="28"/>
      <c r="P424" s="31"/>
      <c r="Q424" s="28"/>
      <c r="R424" s="31"/>
      <c r="S424" s="13"/>
      <c r="T424" s="16"/>
      <c r="U424" s="14"/>
      <c r="V424" s="13"/>
      <c r="W424" s="14"/>
      <c r="X424" s="60"/>
      <c r="Y424" s="60"/>
      <c r="Z424" s="71"/>
      <c r="AA424" s="71"/>
    </row>
    <row r="425" spans="1:27" ht="12" customHeight="1">
      <c r="A425" s="15"/>
      <c r="B425" s="13"/>
      <c r="C425" s="14"/>
      <c r="D425" s="14"/>
      <c r="E425" s="14"/>
      <c r="F425" s="44"/>
      <c r="G425" s="12"/>
      <c r="H425" s="12"/>
      <c r="I425" s="12"/>
      <c r="J425" s="38"/>
      <c r="K425" s="17"/>
      <c r="L425" s="33"/>
      <c r="M425" s="15"/>
      <c r="N425" s="55"/>
      <c r="O425" s="28"/>
      <c r="P425" s="31"/>
      <c r="Q425" s="28"/>
      <c r="R425" s="31"/>
      <c r="S425" s="13"/>
      <c r="T425" s="16"/>
      <c r="U425" s="14"/>
      <c r="V425" s="13"/>
      <c r="W425" s="14"/>
      <c r="X425" s="60"/>
      <c r="Y425" s="60"/>
      <c r="Z425" s="71"/>
      <c r="AA425" s="71"/>
    </row>
    <row r="426" spans="1:27" ht="12" customHeight="1">
      <c r="A426" s="15"/>
      <c r="B426" s="13"/>
      <c r="C426" s="14"/>
      <c r="D426" s="14"/>
      <c r="E426" s="14"/>
      <c r="F426" s="44"/>
      <c r="G426" s="12"/>
      <c r="H426" s="12"/>
      <c r="I426" s="12"/>
      <c r="J426" s="38"/>
      <c r="K426" s="17"/>
      <c r="L426" s="33"/>
      <c r="M426" s="15"/>
      <c r="N426" s="55"/>
      <c r="O426" s="28"/>
      <c r="P426" s="31"/>
      <c r="Q426" s="28"/>
      <c r="R426" s="31"/>
      <c r="S426" s="13"/>
      <c r="T426" s="16"/>
      <c r="U426" s="14"/>
      <c r="V426" s="13"/>
      <c r="W426" s="14"/>
      <c r="X426" s="60"/>
      <c r="Y426" s="60"/>
      <c r="Z426" s="71"/>
      <c r="AA426" s="71"/>
    </row>
    <row r="427" spans="1:27" ht="12" customHeight="1">
      <c r="A427" s="15"/>
      <c r="B427" s="13"/>
      <c r="C427" s="14"/>
      <c r="D427" s="14"/>
      <c r="E427" s="14"/>
      <c r="F427" s="44"/>
      <c r="G427" s="12"/>
      <c r="H427" s="12"/>
      <c r="I427" s="12"/>
      <c r="J427" s="38"/>
      <c r="K427" s="17"/>
      <c r="L427" s="33"/>
      <c r="M427" s="15"/>
      <c r="N427" s="55"/>
      <c r="O427" s="28"/>
      <c r="P427" s="31"/>
      <c r="Q427" s="28"/>
      <c r="R427" s="31"/>
      <c r="S427" s="13"/>
      <c r="T427" s="16"/>
      <c r="U427" s="14"/>
      <c r="V427" s="13"/>
      <c r="W427" s="14"/>
      <c r="X427" s="60"/>
      <c r="Y427" s="60"/>
      <c r="Z427" s="71"/>
      <c r="AA427" s="71"/>
    </row>
    <row r="428" spans="1:27" ht="12" customHeight="1">
      <c r="A428" s="15"/>
      <c r="B428" s="13"/>
      <c r="C428" s="14"/>
      <c r="D428" s="14"/>
      <c r="E428" s="14"/>
      <c r="F428" s="44"/>
      <c r="G428" s="12"/>
      <c r="H428" s="12"/>
      <c r="I428" s="12"/>
      <c r="J428" s="38"/>
      <c r="K428" s="17"/>
      <c r="L428" s="33"/>
      <c r="M428" s="15"/>
      <c r="N428" s="55"/>
      <c r="O428" s="28"/>
      <c r="P428" s="31"/>
      <c r="Q428" s="28"/>
      <c r="R428" s="31"/>
      <c r="S428" s="13"/>
      <c r="T428" s="16"/>
      <c r="U428" s="14"/>
      <c r="V428" s="13"/>
      <c r="W428" s="14"/>
      <c r="X428" s="60"/>
      <c r="Y428" s="60"/>
      <c r="Z428" s="71"/>
      <c r="AA428" s="71"/>
    </row>
    <row r="429" spans="1:27" ht="12" customHeight="1">
      <c r="A429" s="15"/>
      <c r="B429" s="13"/>
      <c r="C429" s="14"/>
      <c r="D429" s="14"/>
      <c r="E429" s="14"/>
      <c r="F429" s="44"/>
      <c r="G429" s="12"/>
      <c r="H429" s="12"/>
      <c r="I429" s="12"/>
      <c r="J429" s="38"/>
      <c r="K429" s="17"/>
      <c r="L429" s="33"/>
      <c r="M429" s="15"/>
      <c r="N429" s="55"/>
      <c r="O429" s="28"/>
      <c r="P429" s="31"/>
      <c r="Q429" s="28"/>
      <c r="R429" s="31"/>
      <c r="S429" s="13"/>
      <c r="T429" s="16"/>
      <c r="U429" s="14"/>
      <c r="V429" s="13"/>
      <c r="W429" s="14"/>
      <c r="X429" s="60"/>
      <c r="Y429" s="60"/>
      <c r="Z429" s="71"/>
      <c r="AA429" s="71"/>
    </row>
    <row r="430" spans="1:27" ht="12" customHeight="1">
      <c r="A430" s="15"/>
      <c r="B430" s="13"/>
      <c r="C430" s="14"/>
      <c r="D430" s="14"/>
      <c r="E430" s="14"/>
      <c r="F430" s="44"/>
      <c r="G430" s="12"/>
      <c r="H430" s="12"/>
      <c r="I430" s="12"/>
      <c r="J430" s="38"/>
      <c r="K430" s="17"/>
      <c r="L430" s="33"/>
      <c r="M430" s="15"/>
      <c r="N430" s="55"/>
      <c r="O430" s="28"/>
      <c r="P430" s="31"/>
      <c r="Q430" s="28"/>
      <c r="R430" s="31"/>
      <c r="S430" s="13"/>
      <c r="T430" s="16"/>
      <c r="U430" s="14"/>
      <c r="V430" s="13"/>
      <c r="W430" s="14"/>
      <c r="X430" s="60"/>
      <c r="Y430" s="60"/>
      <c r="Z430" s="71"/>
      <c r="AA430" s="71"/>
    </row>
    <row r="431" spans="1:27" ht="12" customHeight="1">
      <c r="A431" s="15"/>
      <c r="B431" s="13"/>
      <c r="C431" s="14"/>
      <c r="D431" s="14"/>
      <c r="E431" s="14"/>
      <c r="F431" s="44"/>
      <c r="G431" s="12"/>
      <c r="H431" s="12"/>
      <c r="I431" s="12"/>
      <c r="J431" s="38"/>
      <c r="K431" s="17"/>
      <c r="L431" s="33"/>
      <c r="M431" s="15"/>
      <c r="N431" s="55"/>
      <c r="O431" s="28"/>
      <c r="P431" s="31"/>
      <c r="Q431" s="28"/>
      <c r="R431" s="31"/>
      <c r="S431" s="13"/>
      <c r="T431" s="16"/>
      <c r="U431" s="14"/>
      <c r="V431" s="13"/>
      <c r="W431" s="14"/>
      <c r="X431" s="60"/>
      <c r="Y431" s="60"/>
      <c r="Z431" s="71"/>
      <c r="AA431" s="71"/>
    </row>
    <row r="432" spans="1:27" ht="12" customHeight="1">
      <c r="A432" s="15"/>
      <c r="B432" s="13"/>
      <c r="C432" s="14"/>
      <c r="D432" s="14"/>
      <c r="E432" s="14"/>
      <c r="F432" s="44"/>
      <c r="G432" s="12"/>
      <c r="H432" s="12"/>
      <c r="I432" s="12"/>
      <c r="J432" s="38"/>
      <c r="K432" s="17"/>
      <c r="L432" s="33"/>
      <c r="M432" s="15"/>
      <c r="N432" s="55"/>
      <c r="O432" s="28"/>
      <c r="P432" s="31"/>
      <c r="Q432" s="28"/>
      <c r="R432" s="31"/>
      <c r="S432" s="13"/>
      <c r="T432" s="16"/>
      <c r="U432" s="14"/>
      <c r="V432" s="13"/>
      <c r="W432" s="14"/>
      <c r="X432" s="60"/>
      <c r="Y432" s="60"/>
      <c r="Z432" s="71"/>
      <c r="AA432" s="71"/>
    </row>
    <row r="433" spans="1:27" ht="12" customHeight="1">
      <c r="A433" s="15"/>
      <c r="B433" s="13"/>
      <c r="C433" s="14"/>
      <c r="D433" s="14"/>
      <c r="E433" s="14"/>
      <c r="F433" s="44"/>
      <c r="G433" s="12"/>
      <c r="H433" s="12"/>
      <c r="I433" s="12"/>
      <c r="J433" s="38"/>
      <c r="K433" s="17"/>
      <c r="L433" s="33"/>
      <c r="M433" s="15"/>
      <c r="N433" s="55"/>
      <c r="O433" s="28"/>
      <c r="P433" s="31"/>
      <c r="Q433" s="28"/>
      <c r="R433" s="31"/>
      <c r="S433" s="13"/>
      <c r="T433" s="16"/>
      <c r="U433" s="14"/>
      <c r="V433" s="13"/>
      <c r="W433" s="14"/>
      <c r="X433" s="60"/>
      <c r="Y433" s="60"/>
      <c r="Z433" s="71"/>
      <c r="AA433" s="71"/>
    </row>
    <row r="434" spans="1:27" ht="12" customHeight="1">
      <c r="A434" s="15"/>
      <c r="B434" s="13"/>
      <c r="C434" s="14"/>
      <c r="D434" s="14"/>
      <c r="E434" s="14"/>
      <c r="F434" s="44"/>
      <c r="G434" s="12"/>
      <c r="H434" s="12"/>
      <c r="I434" s="12"/>
      <c r="J434" s="38"/>
      <c r="K434" s="17"/>
      <c r="L434" s="33"/>
      <c r="M434" s="15"/>
      <c r="N434" s="55"/>
      <c r="O434" s="28"/>
      <c r="P434" s="31"/>
      <c r="Q434" s="28"/>
      <c r="R434" s="31"/>
      <c r="S434" s="13"/>
      <c r="T434" s="16"/>
      <c r="U434" s="14"/>
      <c r="V434" s="13"/>
      <c r="W434" s="14"/>
      <c r="X434" s="60"/>
      <c r="Y434" s="60"/>
      <c r="Z434" s="71"/>
      <c r="AA434" s="71"/>
    </row>
    <row r="435" spans="1:27" ht="12" customHeight="1">
      <c r="A435" s="15"/>
      <c r="B435" s="13"/>
      <c r="C435" s="14"/>
      <c r="D435" s="14"/>
      <c r="E435" s="14"/>
      <c r="F435" s="44"/>
      <c r="G435" s="12"/>
      <c r="H435" s="12"/>
      <c r="I435" s="12"/>
      <c r="J435" s="38"/>
      <c r="K435" s="17"/>
      <c r="L435" s="33"/>
      <c r="M435" s="15"/>
      <c r="N435" s="55"/>
      <c r="O435" s="28"/>
      <c r="P435" s="31"/>
      <c r="Q435" s="28"/>
      <c r="R435" s="31"/>
      <c r="S435" s="13"/>
      <c r="T435" s="16"/>
      <c r="U435" s="14"/>
      <c r="V435" s="13"/>
      <c r="W435" s="14"/>
      <c r="X435" s="60"/>
      <c r="Y435" s="60"/>
      <c r="Z435" s="71"/>
      <c r="AA435" s="71"/>
    </row>
    <row r="436" spans="1:27" ht="12" customHeight="1">
      <c r="A436" s="15"/>
      <c r="B436" s="13"/>
      <c r="C436" s="14"/>
      <c r="D436" s="14"/>
      <c r="E436" s="14"/>
      <c r="F436" s="44"/>
      <c r="G436" s="12"/>
      <c r="H436" s="12"/>
      <c r="I436" s="12"/>
      <c r="J436" s="38"/>
      <c r="K436" s="17"/>
      <c r="L436" s="33"/>
      <c r="M436" s="15"/>
      <c r="N436" s="55"/>
      <c r="O436" s="28"/>
      <c r="P436" s="31"/>
      <c r="Q436" s="28"/>
      <c r="R436" s="31"/>
      <c r="S436" s="13"/>
      <c r="T436" s="16"/>
      <c r="U436" s="14"/>
      <c r="V436" s="13"/>
      <c r="W436" s="14"/>
      <c r="X436" s="60"/>
      <c r="Y436" s="60"/>
      <c r="Z436" s="71"/>
      <c r="AA436" s="71"/>
    </row>
    <row r="437" spans="1:27" ht="12" customHeight="1">
      <c r="A437" s="15"/>
      <c r="B437" s="13"/>
      <c r="C437" s="14"/>
      <c r="D437" s="14"/>
      <c r="E437" s="14"/>
      <c r="F437" s="44"/>
      <c r="G437" s="12"/>
      <c r="H437" s="12"/>
      <c r="I437" s="12"/>
      <c r="J437" s="38"/>
      <c r="K437" s="17"/>
      <c r="L437" s="33"/>
      <c r="M437" s="15"/>
      <c r="N437" s="55"/>
      <c r="O437" s="28"/>
      <c r="P437" s="31"/>
      <c r="Q437" s="28"/>
      <c r="R437" s="31"/>
      <c r="S437" s="13"/>
      <c r="T437" s="16"/>
      <c r="U437" s="14"/>
      <c r="V437" s="13"/>
      <c r="W437" s="14"/>
      <c r="X437" s="60"/>
      <c r="Y437" s="60"/>
      <c r="Z437" s="71"/>
      <c r="AA437" s="71"/>
    </row>
    <row r="438" spans="1:27" ht="12" customHeight="1">
      <c r="A438" s="15"/>
      <c r="B438" s="13"/>
      <c r="C438" s="14"/>
      <c r="D438" s="14"/>
      <c r="E438" s="14"/>
      <c r="F438" s="44"/>
      <c r="G438" s="12"/>
      <c r="H438" s="12"/>
      <c r="I438" s="12"/>
      <c r="J438" s="38"/>
      <c r="K438" s="17"/>
      <c r="L438" s="33"/>
      <c r="M438" s="15"/>
      <c r="N438" s="55"/>
      <c r="O438" s="28"/>
      <c r="P438" s="31"/>
      <c r="Q438" s="28"/>
      <c r="R438" s="31"/>
      <c r="S438" s="13"/>
      <c r="T438" s="16"/>
      <c r="U438" s="14"/>
      <c r="V438" s="13"/>
      <c r="W438" s="14"/>
      <c r="X438" s="60"/>
      <c r="Y438" s="60"/>
      <c r="Z438" s="71"/>
      <c r="AA438" s="71"/>
    </row>
    <row r="439" spans="1:27" ht="12" customHeight="1">
      <c r="A439" s="15"/>
      <c r="B439" s="13"/>
      <c r="C439" s="14"/>
      <c r="D439" s="14"/>
      <c r="E439" s="14"/>
      <c r="F439" s="44"/>
      <c r="G439" s="12"/>
      <c r="H439" s="12"/>
      <c r="I439" s="12"/>
      <c r="J439" s="38"/>
      <c r="K439" s="17"/>
      <c r="L439" s="33"/>
      <c r="M439" s="15"/>
      <c r="N439" s="55"/>
      <c r="O439" s="28"/>
      <c r="P439" s="31"/>
      <c r="Q439" s="28"/>
      <c r="R439" s="31"/>
      <c r="S439" s="13"/>
      <c r="T439" s="16"/>
      <c r="U439" s="14"/>
      <c r="V439" s="13"/>
      <c r="W439" s="14"/>
      <c r="X439" s="60"/>
      <c r="Y439" s="60"/>
      <c r="Z439" s="71"/>
      <c r="AA439" s="71"/>
    </row>
    <row r="440" spans="1:27" ht="12" customHeight="1">
      <c r="A440" s="15"/>
      <c r="B440" s="13"/>
      <c r="C440" s="14"/>
      <c r="D440" s="14"/>
      <c r="E440" s="14"/>
      <c r="F440" s="44"/>
      <c r="G440" s="12"/>
      <c r="H440" s="12"/>
      <c r="I440" s="12"/>
      <c r="J440" s="38"/>
      <c r="K440" s="17"/>
      <c r="L440" s="33"/>
      <c r="M440" s="15"/>
      <c r="N440" s="55"/>
      <c r="O440" s="28"/>
      <c r="P440" s="31"/>
      <c r="Q440" s="28"/>
      <c r="R440" s="31"/>
      <c r="S440" s="13"/>
      <c r="T440" s="16"/>
      <c r="U440" s="14"/>
      <c r="V440" s="13"/>
      <c r="W440" s="14"/>
      <c r="X440" s="60"/>
      <c r="Y440" s="60"/>
      <c r="Z440" s="71"/>
      <c r="AA440" s="71"/>
    </row>
    <row r="441" spans="1:27" ht="12" customHeight="1">
      <c r="A441" s="15"/>
      <c r="B441" s="13"/>
      <c r="C441" s="14"/>
      <c r="D441" s="14"/>
      <c r="E441" s="14"/>
      <c r="F441" s="44"/>
      <c r="G441" s="12"/>
      <c r="H441" s="12"/>
      <c r="I441" s="12"/>
      <c r="J441" s="38"/>
      <c r="K441" s="17"/>
      <c r="L441" s="33"/>
      <c r="M441" s="15"/>
      <c r="N441" s="55"/>
      <c r="O441" s="28"/>
      <c r="P441" s="31"/>
      <c r="Q441" s="28"/>
      <c r="R441" s="31"/>
      <c r="S441" s="13"/>
      <c r="T441" s="16"/>
      <c r="U441" s="14"/>
      <c r="V441" s="13"/>
      <c r="W441" s="14"/>
      <c r="X441" s="60"/>
      <c r="Y441" s="60"/>
      <c r="Z441" s="71"/>
      <c r="AA441" s="71"/>
    </row>
    <row r="442" spans="1:27" ht="12" customHeight="1">
      <c r="A442" s="15"/>
      <c r="B442" s="13"/>
      <c r="C442" s="14"/>
      <c r="D442" s="14"/>
      <c r="E442" s="14"/>
      <c r="F442" s="44"/>
      <c r="G442" s="12"/>
      <c r="H442" s="12"/>
      <c r="I442" s="12"/>
      <c r="J442" s="38"/>
      <c r="K442" s="17"/>
      <c r="L442" s="33"/>
      <c r="M442" s="15"/>
      <c r="N442" s="55"/>
      <c r="O442" s="28"/>
      <c r="P442" s="31"/>
      <c r="Q442" s="28"/>
      <c r="R442" s="31"/>
      <c r="S442" s="13"/>
      <c r="T442" s="16"/>
      <c r="U442" s="14"/>
      <c r="V442" s="13"/>
      <c r="W442" s="14"/>
      <c r="X442" s="60"/>
      <c r="Y442" s="60"/>
      <c r="Z442" s="71"/>
      <c r="AA442" s="71"/>
    </row>
    <row r="443" spans="1:27" ht="12" customHeight="1">
      <c r="A443" s="15"/>
      <c r="B443" s="13"/>
      <c r="C443" s="14"/>
      <c r="D443" s="14"/>
      <c r="E443" s="14"/>
      <c r="F443" s="44"/>
      <c r="G443" s="12"/>
      <c r="H443" s="12"/>
      <c r="I443" s="12"/>
      <c r="J443" s="38"/>
      <c r="K443" s="17"/>
      <c r="L443" s="33"/>
      <c r="M443" s="15"/>
      <c r="N443" s="55"/>
      <c r="O443" s="28"/>
      <c r="P443" s="31"/>
      <c r="Q443" s="28"/>
      <c r="R443" s="31"/>
      <c r="S443" s="13"/>
      <c r="T443" s="16"/>
      <c r="U443" s="14"/>
      <c r="V443" s="13"/>
      <c r="W443" s="14"/>
      <c r="X443" s="60"/>
      <c r="Y443" s="60"/>
      <c r="Z443" s="71"/>
      <c r="AA443" s="71"/>
    </row>
    <row r="444" spans="1:27" ht="12" customHeight="1">
      <c r="A444" s="15"/>
      <c r="B444" s="13"/>
      <c r="C444" s="14"/>
      <c r="D444" s="14"/>
      <c r="E444" s="14"/>
      <c r="F444" s="44"/>
      <c r="G444" s="12"/>
      <c r="H444" s="12"/>
      <c r="I444" s="12"/>
      <c r="J444" s="38"/>
      <c r="K444" s="17"/>
      <c r="L444" s="33"/>
      <c r="M444" s="15"/>
      <c r="N444" s="55"/>
      <c r="O444" s="28"/>
      <c r="P444" s="31"/>
      <c r="Q444" s="28"/>
      <c r="R444" s="31"/>
      <c r="S444" s="13"/>
      <c r="T444" s="16"/>
      <c r="U444" s="14"/>
      <c r="V444" s="13"/>
      <c r="W444" s="14"/>
      <c r="X444" s="60"/>
      <c r="Y444" s="60"/>
      <c r="Z444" s="71"/>
      <c r="AA444" s="71"/>
    </row>
    <row r="445" spans="1:27" ht="12" customHeight="1">
      <c r="A445" s="15"/>
      <c r="B445" s="13"/>
      <c r="C445" s="14"/>
      <c r="D445" s="14"/>
      <c r="E445" s="14"/>
      <c r="F445" s="44"/>
      <c r="G445" s="12"/>
      <c r="H445" s="12"/>
      <c r="I445" s="12"/>
      <c r="J445" s="38"/>
      <c r="K445" s="17"/>
      <c r="L445" s="33"/>
      <c r="M445" s="15"/>
      <c r="N445" s="55"/>
      <c r="O445" s="28"/>
      <c r="P445" s="31"/>
      <c r="Q445" s="28"/>
      <c r="R445" s="31"/>
      <c r="S445" s="13"/>
      <c r="T445" s="16"/>
      <c r="U445" s="14"/>
      <c r="V445" s="13"/>
      <c r="W445" s="14"/>
      <c r="X445" s="60"/>
      <c r="Y445" s="60"/>
      <c r="Z445" s="71"/>
      <c r="AA445" s="71"/>
    </row>
    <row r="446" spans="1:27" ht="12" customHeight="1">
      <c r="A446" s="15"/>
      <c r="B446" s="13"/>
      <c r="C446" s="14"/>
      <c r="D446" s="14"/>
      <c r="E446" s="14"/>
      <c r="F446" s="44"/>
      <c r="G446" s="12"/>
      <c r="H446" s="12"/>
      <c r="I446" s="12"/>
      <c r="J446" s="38"/>
      <c r="K446" s="17"/>
      <c r="L446" s="33"/>
      <c r="M446" s="15"/>
      <c r="N446" s="55"/>
      <c r="O446" s="28"/>
      <c r="P446" s="31"/>
      <c r="Q446" s="28"/>
      <c r="R446" s="31"/>
      <c r="S446" s="13"/>
      <c r="T446" s="16"/>
      <c r="U446" s="14"/>
      <c r="V446" s="13"/>
      <c r="W446" s="14"/>
      <c r="X446" s="60"/>
      <c r="Y446" s="60"/>
      <c r="Z446" s="71"/>
      <c r="AA446" s="71"/>
    </row>
    <row r="447" spans="1:27" ht="12" customHeight="1">
      <c r="A447" s="15"/>
      <c r="B447" s="13"/>
      <c r="C447" s="14"/>
      <c r="D447" s="14"/>
      <c r="E447" s="14"/>
      <c r="F447" s="44"/>
      <c r="G447" s="12"/>
      <c r="H447" s="12"/>
      <c r="I447" s="12"/>
      <c r="J447" s="38"/>
      <c r="K447" s="17"/>
      <c r="L447" s="33"/>
      <c r="M447" s="15"/>
      <c r="N447" s="55"/>
      <c r="O447" s="28"/>
      <c r="P447" s="31"/>
      <c r="Q447" s="28"/>
      <c r="R447" s="31"/>
      <c r="S447" s="13"/>
      <c r="T447" s="16"/>
      <c r="U447" s="14"/>
      <c r="V447" s="13"/>
      <c r="W447" s="14"/>
      <c r="X447" s="60"/>
      <c r="Y447" s="60"/>
      <c r="Z447" s="71"/>
      <c r="AA447" s="71"/>
    </row>
    <row r="448" spans="1:27" ht="12" customHeight="1">
      <c r="A448" s="15"/>
      <c r="B448" s="13"/>
      <c r="C448" s="14"/>
      <c r="D448" s="14"/>
      <c r="E448" s="14"/>
      <c r="F448" s="44"/>
      <c r="G448" s="12"/>
      <c r="H448" s="12"/>
      <c r="I448" s="12"/>
      <c r="J448" s="38"/>
      <c r="K448" s="17"/>
      <c r="L448" s="33"/>
      <c r="M448" s="15"/>
      <c r="N448" s="55"/>
      <c r="O448" s="28"/>
      <c r="P448" s="31"/>
      <c r="Q448" s="28"/>
      <c r="R448" s="31"/>
      <c r="S448" s="13"/>
      <c r="T448" s="16"/>
      <c r="U448" s="14"/>
      <c r="V448" s="13"/>
      <c r="W448" s="14"/>
      <c r="X448" s="60"/>
      <c r="Y448" s="60"/>
      <c r="Z448" s="71"/>
      <c r="AA448" s="71"/>
    </row>
    <row r="449" spans="1:27" ht="12" customHeight="1">
      <c r="A449" s="15"/>
      <c r="B449" s="13"/>
      <c r="C449" s="14"/>
      <c r="D449" s="14"/>
      <c r="E449" s="14"/>
      <c r="F449" s="44"/>
      <c r="G449" s="12"/>
      <c r="H449" s="12"/>
      <c r="I449" s="12"/>
      <c r="J449" s="38"/>
      <c r="K449" s="17"/>
      <c r="L449" s="33"/>
      <c r="M449" s="15"/>
      <c r="N449" s="55"/>
      <c r="O449" s="28"/>
      <c r="P449" s="31"/>
      <c r="Q449" s="28"/>
      <c r="R449" s="31"/>
      <c r="S449" s="13"/>
      <c r="T449" s="16"/>
      <c r="U449" s="14"/>
      <c r="V449" s="13"/>
      <c r="W449" s="14"/>
      <c r="X449" s="60"/>
      <c r="Y449" s="60"/>
      <c r="Z449" s="71"/>
      <c r="AA449" s="71"/>
    </row>
    <row r="450" spans="1:27" ht="12" customHeight="1">
      <c r="A450" s="15"/>
      <c r="B450" s="13"/>
      <c r="C450" s="14"/>
      <c r="D450" s="14"/>
      <c r="E450" s="14"/>
      <c r="F450" s="44"/>
      <c r="G450" s="12"/>
      <c r="H450" s="12"/>
      <c r="I450" s="12"/>
      <c r="J450" s="38"/>
      <c r="K450" s="17"/>
      <c r="L450" s="33"/>
      <c r="M450" s="15"/>
      <c r="N450" s="55"/>
      <c r="O450" s="28"/>
      <c r="P450" s="31"/>
      <c r="Q450" s="28"/>
      <c r="R450" s="31"/>
      <c r="S450" s="13"/>
      <c r="T450" s="16"/>
      <c r="U450" s="14"/>
      <c r="V450" s="13"/>
      <c r="W450" s="14"/>
      <c r="X450" s="60"/>
      <c r="Y450" s="60"/>
      <c r="Z450" s="71"/>
      <c r="AA450" s="71"/>
    </row>
    <row r="451" spans="1:27" ht="12" customHeight="1">
      <c r="A451" s="15"/>
      <c r="B451" s="13"/>
      <c r="C451" s="14"/>
      <c r="D451" s="14"/>
      <c r="E451" s="14"/>
      <c r="F451" s="44"/>
      <c r="G451" s="12"/>
      <c r="H451" s="12"/>
      <c r="I451" s="12"/>
      <c r="J451" s="38"/>
      <c r="K451" s="17"/>
      <c r="L451" s="33"/>
      <c r="M451" s="15"/>
      <c r="N451" s="55"/>
      <c r="O451" s="28"/>
      <c r="P451" s="31"/>
      <c r="Q451" s="28"/>
      <c r="R451" s="31"/>
      <c r="S451" s="13"/>
      <c r="T451" s="16"/>
      <c r="U451" s="14"/>
      <c r="V451" s="13"/>
      <c r="W451" s="14"/>
      <c r="X451" s="60"/>
      <c r="Y451" s="60"/>
      <c r="Z451" s="71"/>
      <c r="AA451" s="71"/>
    </row>
    <row r="452" spans="1:27" ht="12" customHeight="1">
      <c r="A452" s="15"/>
      <c r="B452" s="13"/>
      <c r="C452" s="14"/>
      <c r="D452" s="14"/>
      <c r="E452" s="14"/>
      <c r="F452" s="44"/>
      <c r="G452" s="12"/>
      <c r="H452" s="12"/>
      <c r="I452" s="12"/>
      <c r="J452" s="38"/>
      <c r="K452" s="17"/>
      <c r="L452" s="33"/>
      <c r="M452" s="15"/>
      <c r="N452" s="55"/>
      <c r="O452" s="28"/>
      <c r="P452" s="31"/>
      <c r="Q452" s="28"/>
      <c r="R452" s="31"/>
      <c r="S452" s="13"/>
      <c r="T452" s="16"/>
      <c r="U452" s="14"/>
      <c r="V452" s="13"/>
      <c r="W452" s="14"/>
      <c r="X452" s="60"/>
      <c r="Y452" s="60"/>
      <c r="Z452" s="71"/>
      <c r="AA452" s="71"/>
    </row>
    <row r="453" spans="1:27" ht="12" customHeight="1">
      <c r="A453" s="15"/>
      <c r="B453" s="13"/>
      <c r="C453" s="14"/>
      <c r="D453" s="14"/>
      <c r="E453" s="14"/>
      <c r="F453" s="44"/>
      <c r="G453" s="12"/>
      <c r="H453" s="12"/>
      <c r="I453" s="12"/>
      <c r="J453" s="38"/>
      <c r="K453" s="17"/>
      <c r="L453" s="33"/>
      <c r="M453" s="15"/>
      <c r="N453" s="55"/>
      <c r="O453" s="28"/>
      <c r="P453" s="31"/>
      <c r="Q453" s="28"/>
      <c r="R453" s="31"/>
      <c r="S453" s="13"/>
      <c r="T453" s="16"/>
      <c r="U453" s="14"/>
      <c r="V453" s="13"/>
      <c r="W453" s="14"/>
      <c r="X453" s="60"/>
      <c r="Y453" s="60"/>
      <c r="Z453" s="71"/>
      <c r="AA453" s="71"/>
    </row>
    <row r="454" spans="1:27" ht="12" customHeight="1">
      <c r="A454" s="15"/>
      <c r="B454" s="13"/>
      <c r="C454" s="14"/>
      <c r="D454" s="14"/>
      <c r="E454" s="14"/>
      <c r="F454" s="44"/>
      <c r="G454" s="12"/>
      <c r="H454" s="12"/>
      <c r="I454" s="12"/>
      <c r="J454" s="38"/>
      <c r="K454" s="17"/>
      <c r="L454" s="33"/>
      <c r="M454" s="15"/>
      <c r="N454" s="55"/>
      <c r="O454" s="28"/>
      <c r="P454" s="31"/>
      <c r="Q454" s="28"/>
      <c r="R454" s="31"/>
      <c r="S454" s="13"/>
      <c r="T454" s="16"/>
      <c r="U454" s="14"/>
      <c r="V454" s="13"/>
      <c r="W454" s="14"/>
      <c r="X454" s="60"/>
      <c r="Y454" s="60"/>
      <c r="Z454" s="71"/>
      <c r="AA454" s="71"/>
    </row>
    <row r="455" spans="1:27" ht="12" customHeight="1">
      <c r="A455" s="15"/>
      <c r="B455" s="13"/>
      <c r="C455" s="14"/>
      <c r="D455" s="14"/>
      <c r="E455" s="14"/>
      <c r="F455" s="44"/>
      <c r="G455" s="12"/>
      <c r="H455" s="12"/>
      <c r="I455" s="12"/>
      <c r="J455" s="38"/>
      <c r="K455" s="17"/>
      <c r="L455" s="33"/>
      <c r="M455" s="15"/>
      <c r="N455" s="55"/>
      <c r="O455" s="28"/>
      <c r="P455" s="31"/>
      <c r="Q455" s="28"/>
      <c r="R455" s="31"/>
      <c r="S455" s="13"/>
      <c r="T455" s="16"/>
      <c r="U455" s="14"/>
      <c r="V455" s="13"/>
      <c r="W455" s="14"/>
      <c r="X455" s="60"/>
      <c r="Y455" s="60"/>
      <c r="Z455" s="71"/>
      <c r="AA455" s="71"/>
    </row>
    <row r="456" spans="1:27" ht="12" customHeight="1">
      <c r="A456" s="15"/>
      <c r="B456" s="13"/>
      <c r="C456" s="14"/>
      <c r="D456" s="14"/>
      <c r="E456" s="14"/>
      <c r="F456" s="44"/>
      <c r="G456" s="12"/>
      <c r="H456" s="12"/>
      <c r="I456" s="12"/>
      <c r="J456" s="38"/>
      <c r="K456" s="17"/>
      <c r="L456" s="33"/>
      <c r="M456" s="15"/>
      <c r="N456" s="55"/>
      <c r="O456" s="28"/>
      <c r="P456" s="31"/>
      <c r="Q456" s="28"/>
      <c r="R456" s="31"/>
      <c r="S456" s="13"/>
      <c r="T456" s="16"/>
      <c r="U456" s="14"/>
      <c r="V456" s="13"/>
      <c r="W456" s="14"/>
      <c r="X456" s="60"/>
      <c r="Y456" s="60"/>
      <c r="Z456" s="71"/>
      <c r="AA456" s="71"/>
    </row>
    <row r="457" spans="1:27" ht="12" customHeight="1">
      <c r="A457" s="15"/>
      <c r="B457" s="13"/>
      <c r="C457" s="14"/>
      <c r="D457" s="14"/>
      <c r="E457" s="14"/>
      <c r="F457" s="44"/>
      <c r="G457" s="12"/>
      <c r="H457" s="12"/>
      <c r="I457" s="12"/>
      <c r="J457" s="38"/>
      <c r="K457" s="17"/>
      <c r="L457" s="33"/>
      <c r="M457" s="15"/>
      <c r="N457" s="55"/>
      <c r="O457" s="28"/>
      <c r="P457" s="31"/>
      <c r="Q457" s="28"/>
      <c r="R457" s="31"/>
      <c r="S457" s="13"/>
      <c r="T457" s="16"/>
      <c r="U457" s="14"/>
      <c r="V457" s="13"/>
      <c r="W457" s="14"/>
      <c r="X457" s="60"/>
      <c r="Y457" s="60"/>
      <c r="Z457" s="71"/>
      <c r="AA457" s="71"/>
    </row>
    <row r="458" spans="1:27" ht="12" customHeight="1">
      <c r="A458" s="15"/>
      <c r="B458" s="13"/>
      <c r="C458" s="14"/>
      <c r="D458" s="14"/>
      <c r="E458" s="14"/>
      <c r="F458" s="44"/>
      <c r="G458" s="12"/>
      <c r="H458" s="12"/>
      <c r="I458" s="12"/>
      <c r="J458" s="38"/>
      <c r="K458" s="17"/>
      <c r="L458" s="33"/>
      <c r="M458" s="15"/>
      <c r="N458" s="55"/>
      <c r="O458" s="28"/>
      <c r="P458" s="31"/>
      <c r="Q458" s="28"/>
      <c r="R458" s="31"/>
      <c r="S458" s="13"/>
      <c r="T458" s="16"/>
      <c r="U458" s="14"/>
      <c r="V458" s="13"/>
      <c r="W458" s="14"/>
      <c r="X458" s="60"/>
      <c r="Y458" s="60"/>
      <c r="Z458" s="71"/>
      <c r="AA458" s="71"/>
    </row>
    <row r="459" spans="1:27" ht="12" customHeight="1">
      <c r="A459" s="15"/>
      <c r="B459" s="13"/>
      <c r="C459" s="14"/>
      <c r="D459" s="14"/>
      <c r="E459" s="14"/>
      <c r="F459" s="44"/>
      <c r="G459" s="12"/>
      <c r="H459" s="12"/>
      <c r="I459" s="12"/>
      <c r="J459" s="38"/>
      <c r="K459" s="17"/>
      <c r="L459" s="33"/>
      <c r="M459" s="15"/>
      <c r="N459" s="55"/>
      <c r="O459" s="28"/>
      <c r="P459" s="31"/>
      <c r="Q459" s="28"/>
      <c r="R459" s="31"/>
      <c r="S459" s="13"/>
      <c r="T459" s="16"/>
      <c r="U459" s="14"/>
      <c r="V459" s="13"/>
      <c r="W459" s="14"/>
      <c r="X459" s="60"/>
      <c r="Y459" s="60"/>
      <c r="Z459" s="71"/>
      <c r="AA459" s="71"/>
    </row>
    <row r="460" spans="1:27" ht="12" customHeight="1">
      <c r="A460" s="15"/>
      <c r="B460" s="13"/>
      <c r="C460" s="14"/>
      <c r="D460" s="14"/>
      <c r="E460" s="14"/>
      <c r="F460" s="44"/>
      <c r="G460" s="12"/>
      <c r="H460" s="12"/>
      <c r="I460" s="12"/>
      <c r="J460" s="38"/>
      <c r="K460" s="17"/>
      <c r="L460" s="33"/>
      <c r="M460" s="15"/>
      <c r="N460" s="55"/>
      <c r="O460" s="28"/>
      <c r="P460" s="31"/>
      <c r="Q460" s="28"/>
      <c r="R460" s="31"/>
      <c r="S460" s="13"/>
      <c r="T460" s="16"/>
      <c r="U460" s="14"/>
      <c r="V460" s="13"/>
      <c r="W460" s="14"/>
      <c r="X460" s="60"/>
      <c r="Y460" s="60"/>
      <c r="Z460" s="71"/>
      <c r="AA460" s="71"/>
    </row>
    <row r="461" spans="1:27" ht="12" customHeight="1">
      <c r="A461" s="15"/>
      <c r="B461" s="13"/>
      <c r="C461" s="14"/>
      <c r="D461" s="14"/>
      <c r="E461" s="14"/>
      <c r="F461" s="44"/>
      <c r="G461" s="12"/>
      <c r="H461" s="12"/>
      <c r="I461" s="12"/>
      <c r="J461" s="38"/>
      <c r="K461" s="17"/>
      <c r="L461" s="33"/>
      <c r="M461" s="15"/>
      <c r="N461" s="55"/>
      <c r="O461" s="28"/>
      <c r="P461" s="31"/>
      <c r="Q461" s="28"/>
      <c r="R461" s="31"/>
      <c r="S461" s="13"/>
      <c r="T461" s="16"/>
      <c r="U461" s="14"/>
      <c r="V461" s="13"/>
      <c r="W461" s="14"/>
      <c r="X461" s="60"/>
      <c r="Y461" s="60"/>
      <c r="Z461" s="71"/>
      <c r="AA461" s="71"/>
    </row>
    <row r="462" spans="1:27" ht="12" customHeight="1">
      <c r="A462" s="15"/>
      <c r="B462" s="13"/>
      <c r="C462" s="14"/>
      <c r="D462" s="14"/>
      <c r="E462" s="14"/>
      <c r="F462" s="44"/>
      <c r="G462" s="12"/>
      <c r="H462" s="12"/>
      <c r="I462" s="12"/>
      <c r="J462" s="38"/>
      <c r="K462" s="17"/>
      <c r="L462" s="33"/>
      <c r="M462" s="15"/>
      <c r="N462" s="55"/>
      <c r="O462" s="28"/>
      <c r="P462" s="31"/>
      <c r="Q462" s="28"/>
      <c r="R462" s="31"/>
      <c r="S462" s="13"/>
      <c r="T462" s="16"/>
      <c r="U462" s="14"/>
      <c r="V462" s="13"/>
      <c r="W462" s="14"/>
      <c r="X462" s="60"/>
      <c r="Y462" s="60"/>
      <c r="Z462" s="71"/>
      <c r="AA462" s="71"/>
    </row>
    <row r="463" spans="1:27" ht="12" customHeight="1">
      <c r="A463" s="15"/>
      <c r="B463" s="13"/>
      <c r="C463" s="14"/>
      <c r="D463" s="14"/>
      <c r="E463" s="14"/>
      <c r="F463" s="44"/>
      <c r="G463" s="12"/>
      <c r="H463" s="12"/>
      <c r="I463" s="12"/>
      <c r="J463" s="38"/>
      <c r="K463" s="17"/>
      <c r="L463" s="33"/>
      <c r="M463" s="15"/>
      <c r="N463" s="55"/>
      <c r="O463" s="28"/>
      <c r="P463" s="31"/>
      <c r="Q463" s="28"/>
      <c r="R463" s="31"/>
      <c r="S463" s="13"/>
      <c r="T463" s="16"/>
      <c r="U463" s="14"/>
      <c r="V463" s="13"/>
      <c r="W463" s="14"/>
      <c r="X463" s="60"/>
      <c r="Y463" s="60"/>
      <c r="Z463" s="71"/>
      <c r="AA463" s="71"/>
    </row>
    <row r="464" spans="1:27" ht="12" customHeight="1">
      <c r="A464" s="15"/>
      <c r="B464" s="13"/>
      <c r="C464" s="14"/>
      <c r="D464" s="14"/>
      <c r="E464" s="14"/>
      <c r="F464" s="44"/>
      <c r="G464" s="12"/>
      <c r="H464" s="12"/>
      <c r="I464" s="12"/>
      <c r="J464" s="38"/>
      <c r="K464" s="17"/>
      <c r="L464" s="33"/>
      <c r="M464" s="15"/>
      <c r="N464" s="55"/>
      <c r="O464" s="28"/>
      <c r="P464" s="31"/>
      <c r="Q464" s="28"/>
      <c r="R464" s="31"/>
      <c r="S464" s="13"/>
      <c r="T464" s="16"/>
      <c r="U464" s="14"/>
      <c r="V464" s="13"/>
      <c r="W464" s="14"/>
      <c r="X464" s="60"/>
      <c r="Y464" s="60"/>
      <c r="Z464" s="71"/>
      <c r="AA464" s="71"/>
    </row>
    <row r="465" spans="1:27" ht="12" customHeight="1">
      <c r="A465" s="15"/>
      <c r="B465" s="13"/>
      <c r="C465" s="14"/>
      <c r="D465" s="14"/>
      <c r="E465" s="14"/>
      <c r="F465" s="44"/>
      <c r="G465" s="12"/>
      <c r="H465" s="12"/>
      <c r="I465" s="12"/>
      <c r="J465" s="38"/>
      <c r="K465" s="17"/>
      <c r="L465" s="33"/>
      <c r="M465" s="15"/>
      <c r="N465" s="55"/>
      <c r="O465" s="28"/>
      <c r="P465" s="31"/>
      <c r="Q465" s="28"/>
      <c r="R465" s="31"/>
      <c r="S465" s="13"/>
      <c r="T465" s="16"/>
      <c r="U465" s="14"/>
      <c r="V465" s="13"/>
      <c r="W465" s="14"/>
      <c r="X465" s="60"/>
      <c r="Y465" s="60"/>
      <c r="Z465" s="71"/>
      <c r="AA465" s="71"/>
    </row>
    <row r="466" spans="1:27" ht="12" customHeight="1">
      <c r="B466" s="3"/>
      <c r="C466" s="30"/>
      <c r="D466" s="30"/>
      <c r="E466" s="30"/>
      <c r="F466" s="45"/>
      <c r="G466" s="5"/>
      <c r="H466" s="5"/>
      <c r="I466" s="5"/>
    </row>
    <row r="467" spans="1:27" ht="12" customHeight="1">
      <c r="B467" s="3"/>
      <c r="C467" s="30"/>
      <c r="D467" s="30"/>
      <c r="E467" s="30"/>
      <c r="F467" s="45"/>
      <c r="G467" s="5"/>
      <c r="H467" s="5"/>
      <c r="I467" s="5"/>
    </row>
    <row r="468" spans="1:27" ht="12" customHeight="1">
      <c r="B468" s="3"/>
      <c r="C468" s="30"/>
      <c r="D468" s="30"/>
      <c r="E468" s="30"/>
      <c r="F468" s="45"/>
      <c r="G468" s="5"/>
      <c r="H468" s="5"/>
      <c r="I468" s="5"/>
    </row>
    <row r="469" spans="1:27" ht="12" customHeight="1">
      <c r="B469" s="3"/>
      <c r="C469" s="30"/>
      <c r="D469" s="30"/>
      <c r="E469" s="30"/>
      <c r="F469" s="45"/>
      <c r="G469" s="5"/>
      <c r="H469" s="5"/>
      <c r="I469" s="5"/>
    </row>
    <row r="470" spans="1:27" ht="12" customHeight="1">
      <c r="B470" s="3"/>
      <c r="C470" s="30"/>
      <c r="D470" s="30"/>
      <c r="E470" s="30"/>
      <c r="F470" s="45"/>
      <c r="G470" s="5"/>
      <c r="H470" s="5"/>
      <c r="I470" s="5"/>
    </row>
    <row r="471" spans="1:27" ht="12" customHeight="1">
      <c r="B471" s="3"/>
      <c r="C471" s="30"/>
      <c r="D471" s="30"/>
      <c r="E471" s="30"/>
      <c r="F471" s="45"/>
      <c r="G471" s="5"/>
      <c r="H471" s="5"/>
      <c r="I471" s="5"/>
    </row>
    <row r="472" spans="1:27" ht="12" customHeight="1">
      <c r="B472" s="3"/>
      <c r="C472" s="30"/>
      <c r="D472" s="30"/>
      <c r="E472" s="30"/>
      <c r="F472" s="45"/>
      <c r="G472" s="5"/>
      <c r="H472" s="5"/>
      <c r="I472" s="5"/>
    </row>
    <row r="473" spans="1:27" ht="12" customHeight="1">
      <c r="B473" s="3"/>
      <c r="C473" s="30"/>
      <c r="D473" s="30"/>
      <c r="E473" s="30"/>
      <c r="F473" s="45"/>
      <c r="G473" s="5"/>
      <c r="H473" s="5"/>
      <c r="I473" s="5"/>
    </row>
    <row r="474" spans="1:27" ht="12" customHeight="1">
      <c r="B474" s="3"/>
      <c r="C474" s="30"/>
      <c r="D474" s="30"/>
      <c r="E474" s="30"/>
      <c r="F474" s="45"/>
      <c r="G474" s="5"/>
      <c r="H474" s="5"/>
      <c r="I474" s="5"/>
    </row>
    <row r="475" spans="1:27" ht="12" customHeight="1">
      <c r="B475" s="3"/>
      <c r="C475" s="30"/>
      <c r="D475" s="30"/>
      <c r="E475" s="30"/>
      <c r="F475" s="45"/>
      <c r="G475" s="5"/>
      <c r="H475" s="5"/>
      <c r="I475" s="5"/>
    </row>
    <row r="476" spans="1:27" ht="12" customHeight="1">
      <c r="B476" s="3"/>
      <c r="C476" s="30"/>
      <c r="D476" s="30"/>
      <c r="E476" s="30"/>
      <c r="F476" s="45"/>
      <c r="G476" s="5"/>
      <c r="H476" s="5"/>
      <c r="I476" s="5"/>
    </row>
    <row r="477" spans="1:27" ht="12" customHeight="1">
      <c r="B477" s="3"/>
      <c r="C477" s="30"/>
      <c r="D477" s="30"/>
      <c r="E477" s="30"/>
      <c r="F477" s="45"/>
      <c r="G477" s="5"/>
      <c r="H477" s="5"/>
      <c r="I477" s="5"/>
    </row>
    <row r="478" spans="1:27" ht="12" customHeight="1">
      <c r="B478" s="3"/>
      <c r="C478" s="30"/>
      <c r="D478" s="30"/>
      <c r="E478" s="30"/>
      <c r="F478" s="45"/>
      <c r="G478" s="5"/>
      <c r="H478" s="5"/>
      <c r="I478" s="5"/>
    </row>
    <row r="479" spans="1:27" ht="12" customHeight="1">
      <c r="B479" s="3"/>
      <c r="C479" s="30"/>
      <c r="D479" s="30"/>
      <c r="E479" s="30"/>
      <c r="F479" s="45"/>
      <c r="G479" s="5"/>
      <c r="H479" s="5"/>
      <c r="I479" s="5"/>
    </row>
    <row r="480" spans="1:27" ht="12" customHeight="1">
      <c r="B480" s="3"/>
      <c r="C480" s="30"/>
      <c r="D480" s="30"/>
      <c r="E480" s="30"/>
      <c r="F480" s="45"/>
      <c r="G480" s="5"/>
      <c r="H480" s="5"/>
      <c r="I480" s="5"/>
    </row>
    <row r="481" spans="2:9" ht="12" customHeight="1">
      <c r="B481" s="3"/>
      <c r="C481" s="30"/>
      <c r="D481" s="30"/>
      <c r="E481" s="30"/>
      <c r="F481" s="45"/>
      <c r="G481" s="5"/>
      <c r="H481" s="5"/>
      <c r="I481" s="5"/>
    </row>
    <row r="482" spans="2:9" ht="12" customHeight="1">
      <c r="B482" s="3"/>
      <c r="C482" s="30"/>
      <c r="D482" s="30"/>
      <c r="E482" s="30"/>
      <c r="F482" s="45"/>
      <c r="G482" s="5"/>
      <c r="H482" s="5"/>
      <c r="I482" s="5"/>
    </row>
    <row r="483" spans="2:9" ht="12" customHeight="1">
      <c r="B483" s="3"/>
      <c r="C483" s="30"/>
      <c r="D483" s="30"/>
      <c r="E483" s="30"/>
      <c r="F483" s="45"/>
      <c r="G483" s="5"/>
      <c r="H483" s="5"/>
      <c r="I483" s="5"/>
    </row>
    <row r="484" spans="2:9" ht="12" customHeight="1">
      <c r="B484" s="3"/>
      <c r="C484" s="30"/>
      <c r="D484" s="30"/>
      <c r="E484" s="30"/>
      <c r="F484" s="45"/>
      <c r="G484" s="5"/>
      <c r="H484" s="5"/>
      <c r="I484" s="5"/>
    </row>
    <row r="485" spans="2:9" ht="12" customHeight="1">
      <c r="B485" s="3"/>
      <c r="C485" s="30"/>
      <c r="D485" s="30"/>
      <c r="E485" s="30"/>
      <c r="F485" s="45"/>
      <c r="G485" s="5"/>
      <c r="H485" s="5"/>
      <c r="I485" s="5"/>
    </row>
    <row r="486" spans="2:9" ht="12" customHeight="1">
      <c r="B486" s="3"/>
      <c r="C486" s="30"/>
      <c r="D486" s="30"/>
      <c r="E486" s="30"/>
      <c r="F486" s="45"/>
      <c r="G486" s="5"/>
      <c r="H486" s="5"/>
      <c r="I486" s="5"/>
    </row>
    <row r="487" spans="2:9" ht="12" customHeight="1">
      <c r="B487" s="3"/>
      <c r="C487" s="30"/>
      <c r="D487" s="30"/>
      <c r="E487" s="30"/>
      <c r="F487" s="45"/>
      <c r="G487" s="5"/>
      <c r="H487" s="5"/>
      <c r="I487" s="5"/>
    </row>
    <row r="488" spans="2:9" ht="12" customHeight="1">
      <c r="B488" s="3"/>
      <c r="C488" s="30"/>
      <c r="D488" s="30"/>
      <c r="E488" s="30"/>
      <c r="F488" s="45"/>
      <c r="G488" s="5"/>
      <c r="H488" s="5"/>
      <c r="I488" s="5"/>
    </row>
    <row r="489" spans="2:9" ht="12" customHeight="1">
      <c r="B489" s="3"/>
      <c r="C489" s="30"/>
      <c r="D489" s="30"/>
      <c r="E489" s="30"/>
      <c r="F489" s="45"/>
      <c r="G489" s="5"/>
      <c r="H489" s="5"/>
      <c r="I489" s="5"/>
    </row>
    <row r="490" spans="2:9" ht="12" customHeight="1">
      <c r="B490" s="3"/>
      <c r="C490" s="30"/>
      <c r="D490" s="30"/>
      <c r="E490" s="30"/>
      <c r="F490" s="45"/>
      <c r="G490" s="5"/>
      <c r="H490" s="5"/>
      <c r="I490" s="5"/>
    </row>
    <row r="491" spans="2:9" ht="12" customHeight="1">
      <c r="B491" s="3"/>
      <c r="C491" s="30"/>
      <c r="D491" s="30"/>
      <c r="E491" s="30"/>
      <c r="F491" s="45"/>
      <c r="G491" s="5"/>
      <c r="H491" s="5"/>
      <c r="I491" s="5"/>
    </row>
    <row r="492" spans="2:9" ht="12" customHeight="1">
      <c r="B492" s="3"/>
      <c r="C492" s="30"/>
      <c r="D492" s="30"/>
      <c r="E492" s="30"/>
      <c r="F492" s="45"/>
      <c r="G492" s="5"/>
      <c r="H492" s="5"/>
      <c r="I492" s="5"/>
    </row>
    <row r="493" spans="2:9" ht="12" customHeight="1">
      <c r="B493" s="3"/>
      <c r="C493" s="30"/>
      <c r="D493" s="30"/>
      <c r="E493" s="30"/>
      <c r="F493" s="45"/>
      <c r="G493" s="5"/>
      <c r="H493" s="5"/>
      <c r="I493" s="5"/>
    </row>
    <row r="494" spans="2:9" ht="12" customHeight="1">
      <c r="B494" s="3"/>
      <c r="C494" s="30"/>
      <c r="D494" s="30"/>
      <c r="E494" s="30"/>
      <c r="F494" s="45"/>
      <c r="G494" s="5"/>
      <c r="H494" s="5"/>
      <c r="I494" s="5"/>
    </row>
    <row r="495" spans="2:9" ht="12" customHeight="1">
      <c r="B495" s="3"/>
      <c r="C495" s="30"/>
      <c r="D495" s="30"/>
      <c r="E495" s="30"/>
      <c r="F495" s="45"/>
      <c r="G495" s="5"/>
      <c r="H495" s="5"/>
      <c r="I495" s="5"/>
    </row>
    <row r="496" spans="2:9" ht="12" customHeight="1">
      <c r="B496" s="3"/>
      <c r="C496" s="30"/>
      <c r="D496" s="30"/>
      <c r="E496" s="30"/>
      <c r="F496" s="45"/>
      <c r="G496" s="5"/>
      <c r="H496" s="5"/>
      <c r="I496" s="5"/>
    </row>
    <row r="497" spans="2:9" ht="12" customHeight="1">
      <c r="B497" s="3"/>
      <c r="C497" s="30"/>
      <c r="D497" s="30"/>
      <c r="E497" s="30"/>
      <c r="F497" s="45"/>
      <c r="G497" s="5"/>
      <c r="H497" s="5"/>
      <c r="I497" s="5"/>
    </row>
    <row r="498" spans="2:9" ht="12" customHeight="1">
      <c r="B498" s="3"/>
      <c r="C498" s="30"/>
      <c r="D498" s="30"/>
      <c r="E498" s="30"/>
      <c r="F498" s="45"/>
      <c r="G498" s="5"/>
      <c r="H498" s="5"/>
      <c r="I498" s="5"/>
    </row>
    <row r="499" spans="2:9" ht="12" customHeight="1">
      <c r="B499" s="3"/>
      <c r="C499" s="30"/>
      <c r="D499" s="30"/>
      <c r="E499" s="30"/>
      <c r="F499" s="45"/>
      <c r="G499" s="5"/>
      <c r="H499" s="5"/>
      <c r="I499" s="5"/>
    </row>
    <row r="500" spans="2:9" ht="12" customHeight="1">
      <c r="B500" s="3"/>
      <c r="C500" s="30"/>
      <c r="D500" s="30"/>
      <c r="E500" s="30"/>
      <c r="F500" s="45"/>
      <c r="G500" s="5"/>
      <c r="H500" s="5"/>
      <c r="I500" s="5"/>
    </row>
    <row r="501" spans="2:9" ht="12" customHeight="1">
      <c r="B501" s="3"/>
      <c r="C501" s="30"/>
      <c r="D501" s="30"/>
      <c r="E501" s="30"/>
      <c r="F501" s="45"/>
      <c r="G501" s="5"/>
      <c r="H501" s="5"/>
      <c r="I501" s="5"/>
    </row>
    <row r="502" spans="2:9" ht="12" customHeight="1">
      <c r="B502" s="3"/>
      <c r="C502" s="30"/>
      <c r="D502" s="30"/>
      <c r="E502" s="30"/>
      <c r="F502" s="45"/>
      <c r="G502" s="5"/>
      <c r="H502" s="5"/>
      <c r="I502" s="5"/>
    </row>
    <row r="503" spans="2:9" ht="12" customHeight="1">
      <c r="B503" s="3"/>
      <c r="C503" s="30"/>
      <c r="D503" s="30"/>
      <c r="E503" s="30"/>
      <c r="F503" s="45"/>
      <c r="G503" s="5"/>
      <c r="H503" s="5"/>
      <c r="I503" s="5"/>
    </row>
    <row r="504" spans="2:9" ht="12" customHeight="1">
      <c r="B504" s="3"/>
      <c r="C504" s="30"/>
      <c r="D504" s="30"/>
      <c r="E504" s="30"/>
      <c r="F504" s="45"/>
      <c r="G504" s="5"/>
      <c r="H504" s="5"/>
      <c r="I504" s="5"/>
    </row>
    <row r="505" spans="2:9" ht="12" customHeight="1">
      <c r="B505" s="3"/>
      <c r="C505" s="30"/>
      <c r="D505" s="30"/>
      <c r="E505" s="30"/>
      <c r="F505" s="45"/>
      <c r="G505" s="5"/>
      <c r="H505" s="5"/>
      <c r="I505" s="5"/>
    </row>
    <row r="506" spans="2:9" ht="12" customHeight="1">
      <c r="B506" s="3"/>
      <c r="C506" s="30"/>
      <c r="D506" s="30"/>
      <c r="E506" s="30"/>
      <c r="F506" s="45"/>
      <c r="G506" s="5"/>
      <c r="H506" s="5"/>
      <c r="I506" s="5"/>
    </row>
    <row r="507" spans="2:9" ht="12" customHeight="1">
      <c r="B507" s="3"/>
      <c r="C507" s="30"/>
      <c r="D507" s="30"/>
      <c r="E507" s="30"/>
      <c r="F507" s="45"/>
      <c r="G507" s="5"/>
      <c r="H507" s="5"/>
      <c r="I507" s="5"/>
    </row>
    <row r="508" spans="2:9" ht="12" customHeight="1">
      <c r="B508" s="3"/>
      <c r="C508" s="30"/>
      <c r="D508" s="30"/>
      <c r="E508" s="30"/>
      <c r="F508" s="45"/>
      <c r="G508" s="5"/>
      <c r="H508" s="5"/>
      <c r="I508" s="5"/>
    </row>
    <row r="509" spans="2:9" ht="12" customHeight="1">
      <c r="B509" s="3"/>
      <c r="C509" s="30"/>
      <c r="D509" s="30"/>
      <c r="E509" s="30"/>
      <c r="F509" s="45"/>
      <c r="G509" s="5"/>
      <c r="H509" s="5"/>
      <c r="I509" s="5"/>
    </row>
    <row r="510" spans="2:9" ht="12" customHeight="1">
      <c r="B510" s="3"/>
      <c r="C510" s="30"/>
      <c r="D510" s="30"/>
      <c r="E510" s="30"/>
      <c r="F510" s="45"/>
      <c r="G510" s="5"/>
      <c r="H510" s="5"/>
      <c r="I510" s="5"/>
    </row>
    <row r="511" spans="2:9" ht="12" customHeight="1">
      <c r="B511" s="3"/>
      <c r="C511" s="30"/>
      <c r="D511" s="30"/>
      <c r="E511" s="30"/>
      <c r="F511" s="45"/>
      <c r="G511" s="5"/>
      <c r="H511" s="5"/>
      <c r="I511" s="5"/>
    </row>
    <row r="512" spans="2:9" ht="12" customHeight="1">
      <c r="B512" s="3"/>
      <c r="C512" s="30"/>
      <c r="D512" s="30"/>
      <c r="E512" s="30"/>
      <c r="F512" s="45"/>
      <c r="G512" s="5"/>
      <c r="H512" s="5"/>
      <c r="I512" s="5"/>
    </row>
    <row r="513" spans="2:9" ht="12" customHeight="1">
      <c r="B513" s="3"/>
      <c r="C513" s="30"/>
      <c r="D513" s="30"/>
      <c r="E513" s="30"/>
      <c r="F513" s="45"/>
      <c r="G513" s="5"/>
      <c r="H513" s="5"/>
      <c r="I513" s="5"/>
    </row>
    <row r="514" spans="2:9" ht="12" customHeight="1">
      <c r="B514" s="3"/>
      <c r="C514" s="30"/>
      <c r="D514" s="30"/>
      <c r="E514" s="30"/>
      <c r="F514" s="45"/>
      <c r="G514" s="5"/>
      <c r="H514" s="5"/>
      <c r="I514" s="5"/>
    </row>
    <row r="515" spans="2:9" ht="12" customHeight="1">
      <c r="B515" s="3"/>
      <c r="C515" s="30"/>
      <c r="D515" s="30"/>
      <c r="E515" s="30"/>
      <c r="F515" s="45"/>
      <c r="G515" s="5"/>
      <c r="H515" s="5"/>
      <c r="I515" s="5"/>
    </row>
    <row r="516" spans="2:9" ht="12" customHeight="1">
      <c r="B516" s="3"/>
      <c r="C516" s="30"/>
      <c r="D516" s="30"/>
      <c r="E516" s="30"/>
      <c r="F516" s="45"/>
      <c r="G516" s="5"/>
      <c r="H516" s="5"/>
      <c r="I516" s="5"/>
    </row>
    <row r="517" spans="2:9" ht="12" customHeight="1">
      <c r="B517" s="3"/>
      <c r="C517" s="30"/>
      <c r="D517" s="30"/>
      <c r="E517" s="30"/>
      <c r="F517" s="45"/>
      <c r="G517" s="5"/>
      <c r="H517" s="5"/>
      <c r="I517" s="5"/>
    </row>
    <row r="518" spans="2:9" ht="12" customHeight="1">
      <c r="B518" s="3"/>
      <c r="C518" s="30"/>
      <c r="D518" s="30"/>
      <c r="E518" s="30"/>
      <c r="F518" s="45"/>
      <c r="G518" s="5"/>
      <c r="H518" s="5"/>
      <c r="I518" s="5"/>
    </row>
    <row r="519" spans="2:9" ht="12" customHeight="1">
      <c r="B519" s="3"/>
      <c r="C519" s="30"/>
      <c r="D519" s="30"/>
      <c r="E519" s="30"/>
      <c r="F519" s="45"/>
      <c r="G519" s="5"/>
      <c r="H519" s="5"/>
      <c r="I519" s="5"/>
    </row>
    <row r="520" spans="2:9" ht="12" customHeight="1">
      <c r="B520" s="3"/>
      <c r="C520" s="30"/>
      <c r="D520" s="30"/>
      <c r="E520" s="30"/>
      <c r="F520" s="45"/>
      <c r="G520" s="5"/>
      <c r="H520" s="5"/>
      <c r="I520" s="5"/>
    </row>
    <row r="521" spans="2:9" ht="12" customHeight="1">
      <c r="B521" s="3"/>
      <c r="C521" s="30"/>
      <c r="D521" s="30"/>
      <c r="E521" s="30"/>
      <c r="F521" s="45"/>
      <c r="G521" s="5"/>
      <c r="H521" s="5"/>
      <c r="I521" s="5"/>
    </row>
    <row r="522" spans="2:9" ht="12" customHeight="1">
      <c r="B522" s="3"/>
      <c r="C522" s="30"/>
      <c r="D522" s="30"/>
      <c r="E522" s="30"/>
      <c r="F522" s="45"/>
      <c r="G522" s="5"/>
      <c r="H522" s="5"/>
      <c r="I522" s="5"/>
    </row>
    <row r="523" spans="2:9" ht="12" customHeight="1">
      <c r="B523" s="3"/>
      <c r="C523" s="30"/>
      <c r="D523" s="30"/>
      <c r="E523" s="30"/>
      <c r="F523" s="45"/>
      <c r="G523" s="5"/>
      <c r="H523" s="5"/>
      <c r="I523" s="5"/>
    </row>
    <row r="524" spans="2:9" ht="12" customHeight="1">
      <c r="B524" s="3"/>
      <c r="C524" s="30"/>
      <c r="D524" s="30"/>
      <c r="E524" s="30"/>
      <c r="F524" s="45"/>
      <c r="G524" s="5"/>
      <c r="H524" s="5"/>
      <c r="I524" s="5"/>
    </row>
    <row r="525" spans="2:9" ht="12" customHeight="1">
      <c r="B525" s="3"/>
      <c r="C525" s="30"/>
      <c r="D525" s="30"/>
      <c r="E525" s="30"/>
      <c r="F525" s="45"/>
      <c r="G525" s="5"/>
      <c r="H525" s="5"/>
      <c r="I525" s="5"/>
    </row>
    <row r="526" spans="2:9" ht="12" customHeight="1">
      <c r="B526" s="3"/>
      <c r="C526" s="30"/>
      <c r="D526" s="30"/>
      <c r="E526" s="30"/>
      <c r="F526" s="45"/>
      <c r="G526" s="5"/>
      <c r="H526" s="5"/>
      <c r="I526" s="5"/>
    </row>
    <row r="527" spans="2:9" ht="12" customHeight="1">
      <c r="B527" s="3"/>
      <c r="C527" s="30"/>
      <c r="D527" s="30"/>
      <c r="E527" s="30"/>
      <c r="F527" s="45"/>
      <c r="G527" s="5"/>
      <c r="H527" s="5"/>
      <c r="I527" s="5"/>
    </row>
    <row r="528" spans="2:9" ht="12" customHeight="1">
      <c r="B528" s="3"/>
      <c r="C528" s="30"/>
      <c r="D528" s="30"/>
      <c r="E528" s="30"/>
      <c r="F528" s="45"/>
      <c r="G528" s="5"/>
      <c r="H528" s="5"/>
      <c r="I528" s="5"/>
    </row>
    <row r="529" spans="2:9" ht="12" customHeight="1">
      <c r="B529" s="3"/>
      <c r="C529" s="30"/>
      <c r="D529" s="30"/>
      <c r="E529" s="30"/>
      <c r="F529" s="45"/>
      <c r="G529" s="5"/>
      <c r="H529" s="5"/>
      <c r="I529" s="5"/>
    </row>
    <row r="530" spans="2:9" ht="12" customHeight="1">
      <c r="B530" s="3"/>
      <c r="C530" s="30"/>
      <c r="D530" s="30"/>
      <c r="E530" s="30"/>
      <c r="F530" s="45"/>
      <c r="G530" s="5"/>
      <c r="H530" s="5"/>
      <c r="I530" s="5"/>
    </row>
    <row r="531" spans="2:9" ht="12" customHeight="1">
      <c r="B531" s="3"/>
      <c r="C531" s="30"/>
      <c r="D531" s="30"/>
      <c r="E531" s="30"/>
      <c r="F531" s="45"/>
      <c r="G531" s="5"/>
      <c r="H531" s="5"/>
      <c r="I531" s="5"/>
    </row>
    <row r="532" spans="2:9" ht="12" customHeight="1">
      <c r="B532" s="3"/>
      <c r="C532" s="30"/>
      <c r="D532" s="30"/>
      <c r="E532" s="30"/>
      <c r="F532" s="45"/>
      <c r="G532" s="5"/>
      <c r="H532" s="5"/>
      <c r="I532" s="5"/>
    </row>
    <row r="533" spans="2:9" ht="12" customHeight="1">
      <c r="B533" s="3"/>
      <c r="C533" s="30"/>
      <c r="D533" s="30"/>
      <c r="E533" s="30"/>
      <c r="F533" s="45"/>
      <c r="G533" s="5"/>
      <c r="H533" s="5"/>
      <c r="I533" s="5"/>
    </row>
    <row r="534" spans="2:9" ht="12" customHeight="1">
      <c r="B534" s="3"/>
      <c r="C534" s="30"/>
      <c r="D534" s="30"/>
      <c r="E534" s="30"/>
      <c r="F534" s="45"/>
      <c r="G534" s="5"/>
      <c r="H534" s="5"/>
      <c r="I534" s="5"/>
    </row>
    <row r="535" spans="2:9" ht="12" customHeight="1">
      <c r="B535" s="3"/>
      <c r="C535" s="30"/>
      <c r="D535" s="30"/>
      <c r="E535" s="30"/>
      <c r="F535" s="45"/>
      <c r="G535" s="5"/>
      <c r="H535" s="5"/>
      <c r="I535" s="5"/>
    </row>
    <row r="536" spans="2:9" ht="12" customHeight="1">
      <c r="B536" s="3"/>
      <c r="C536" s="30"/>
      <c r="D536" s="30"/>
      <c r="E536" s="30"/>
      <c r="F536" s="45"/>
      <c r="G536" s="5"/>
      <c r="H536" s="5"/>
      <c r="I536" s="5"/>
    </row>
    <row r="537" spans="2:9" ht="12" customHeight="1">
      <c r="B537" s="3"/>
      <c r="C537" s="30"/>
      <c r="D537" s="30"/>
      <c r="E537" s="30"/>
      <c r="F537" s="45"/>
      <c r="G537" s="5"/>
      <c r="H537" s="5"/>
      <c r="I537" s="5"/>
    </row>
    <row r="538" spans="2:9" ht="12" customHeight="1">
      <c r="B538" s="3"/>
      <c r="C538" s="30"/>
      <c r="D538" s="30"/>
      <c r="E538" s="30"/>
      <c r="F538" s="45"/>
      <c r="G538" s="5"/>
      <c r="H538" s="5"/>
      <c r="I538" s="5"/>
    </row>
    <row r="539" spans="2:9" ht="12" customHeight="1">
      <c r="B539" s="3"/>
      <c r="C539" s="30"/>
      <c r="D539" s="30"/>
      <c r="E539" s="30"/>
      <c r="F539" s="45"/>
      <c r="G539" s="5"/>
      <c r="H539" s="5"/>
      <c r="I539" s="5"/>
    </row>
    <row r="540" spans="2:9" ht="12" customHeight="1">
      <c r="B540" s="3"/>
      <c r="C540" s="30"/>
      <c r="D540" s="30"/>
      <c r="E540" s="30"/>
      <c r="F540" s="45"/>
      <c r="G540" s="5"/>
      <c r="H540" s="5"/>
      <c r="I540" s="5"/>
    </row>
    <row r="541" spans="2:9" ht="12" customHeight="1">
      <c r="B541" s="3"/>
      <c r="C541" s="30"/>
      <c r="D541" s="30"/>
      <c r="E541" s="30"/>
      <c r="F541" s="45"/>
      <c r="G541" s="5"/>
      <c r="H541" s="5"/>
      <c r="I541" s="5"/>
    </row>
    <row r="542" spans="2:9" ht="12" customHeight="1">
      <c r="B542" s="3"/>
      <c r="C542" s="30"/>
      <c r="D542" s="30"/>
      <c r="E542" s="30"/>
      <c r="F542" s="45"/>
      <c r="G542" s="5"/>
      <c r="H542" s="5"/>
      <c r="I542" s="5"/>
    </row>
    <row r="543" spans="2:9" ht="12" customHeight="1">
      <c r="B543" s="3"/>
      <c r="C543" s="30"/>
      <c r="D543" s="30"/>
      <c r="E543" s="30"/>
      <c r="F543" s="45"/>
      <c r="G543" s="5"/>
      <c r="H543" s="5"/>
      <c r="I543" s="5"/>
    </row>
    <row r="544" spans="2:9" ht="12" customHeight="1">
      <c r="B544" s="3"/>
      <c r="C544" s="30"/>
      <c r="D544" s="30"/>
      <c r="E544" s="30"/>
      <c r="F544" s="45"/>
      <c r="G544" s="5"/>
      <c r="H544" s="5"/>
      <c r="I544" s="5"/>
    </row>
    <row r="545" spans="2:9" ht="12" customHeight="1">
      <c r="B545" s="3"/>
      <c r="C545" s="30"/>
      <c r="D545" s="30"/>
      <c r="E545" s="30"/>
      <c r="F545" s="45"/>
      <c r="G545" s="5"/>
      <c r="H545" s="5"/>
      <c r="I545" s="5"/>
    </row>
    <row r="546" spans="2:9" ht="12" customHeight="1">
      <c r="B546" s="3"/>
      <c r="C546" s="30"/>
      <c r="D546" s="30"/>
      <c r="E546" s="30"/>
      <c r="F546" s="45"/>
      <c r="G546" s="5"/>
      <c r="H546" s="5"/>
      <c r="I546" s="5"/>
    </row>
    <row r="547" spans="2:9" ht="12" customHeight="1">
      <c r="B547" s="3"/>
      <c r="C547" s="30"/>
      <c r="D547" s="30"/>
      <c r="E547" s="30"/>
      <c r="F547" s="45"/>
      <c r="G547" s="5"/>
      <c r="H547" s="5"/>
      <c r="I547" s="5"/>
    </row>
    <row r="548" spans="2:9" ht="12" customHeight="1">
      <c r="B548" s="3"/>
      <c r="C548" s="30"/>
      <c r="D548" s="30"/>
      <c r="E548" s="30"/>
      <c r="F548" s="45"/>
      <c r="G548" s="5"/>
      <c r="H548" s="5"/>
      <c r="I548" s="5"/>
    </row>
    <row r="549" spans="2:9" ht="12" customHeight="1">
      <c r="B549" s="3"/>
      <c r="C549" s="30"/>
      <c r="D549" s="30"/>
      <c r="E549" s="30"/>
      <c r="F549" s="45"/>
      <c r="G549" s="5"/>
      <c r="H549" s="5"/>
      <c r="I549" s="5"/>
    </row>
    <row r="550" spans="2:9" ht="12" customHeight="1">
      <c r="B550" s="3"/>
      <c r="C550" s="30"/>
      <c r="D550" s="30"/>
      <c r="E550" s="30"/>
      <c r="F550" s="45"/>
      <c r="G550" s="5"/>
      <c r="H550" s="5"/>
      <c r="I550" s="5"/>
    </row>
    <row r="551" spans="2:9" ht="12" customHeight="1">
      <c r="B551" s="3"/>
      <c r="C551" s="30"/>
      <c r="D551" s="30"/>
      <c r="E551" s="30"/>
      <c r="F551" s="45"/>
      <c r="G551" s="5"/>
      <c r="H551" s="5"/>
      <c r="I551" s="5"/>
    </row>
    <row r="552" spans="2:9" ht="12" customHeight="1">
      <c r="B552" s="3"/>
      <c r="C552" s="30"/>
      <c r="D552" s="30"/>
      <c r="E552" s="30"/>
      <c r="F552" s="45"/>
      <c r="G552" s="5"/>
      <c r="H552" s="5"/>
      <c r="I552" s="5"/>
    </row>
    <row r="553" spans="2:9" ht="12" customHeight="1">
      <c r="B553" s="3"/>
      <c r="C553" s="30"/>
      <c r="D553" s="30"/>
      <c r="E553" s="30"/>
      <c r="F553" s="45"/>
      <c r="G553" s="5"/>
      <c r="H553" s="5"/>
      <c r="I553" s="5"/>
    </row>
    <row r="554" spans="2:9" ht="12" customHeight="1">
      <c r="B554" s="3"/>
      <c r="C554" s="30"/>
      <c r="D554" s="30"/>
      <c r="E554" s="30"/>
      <c r="F554" s="45"/>
      <c r="G554" s="5"/>
      <c r="H554" s="5"/>
      <c r="I554" s="5"/>
    </row>
    <row r="555" spans="2:9" ht="12" customHeight="1">
      <c r="B555" s="3"/>
      <c r="C555" s="30"/>
      <c r="D555" s="30"/>
      <c r="E555" s="30"/>
      <c r="F555" s="45"/>
      <c r="G555" s="5"/>
      <c r="H555" s="5"/>
      <c r="I555" s="5"/>
    </row>
    <row r="556" spans="2:9" ht="12" customHeight="1">
      <c r="B556" s="3"/>
      <c r="C556" s="30"/>
      <c r="D556" s="30"/>
      <c r="E556" s="30"/>
      <c r="F556" s="45"/>
      <c r="G556" s="5"/>
      <c r="H556" s="5"/>
      <c r="I556" s="5"/>
    </row>
    <row r="557" spans="2:9" ht="12" customHeight="1">
      <c r="B557" s="3"/>
      <c r="C557" s="30"/>
      <c r="D557" s="30"/>
      <c r="E557" s="30"/>
      <c r="F557" s="45"/>
      <c r="G557" s="5"/>
      <c r="H557" s="5"/>
      <c r="I557" s="5"/>
    </row>
    <row r="558" spans="2:9" ht="12" customHeight="1">
      <c r="B558" s="3"/>
      <c r="C558" s="30"/>
      <c r="D558" s="30"/>
      <c r="E558" s="30"/>
      <c r="F558" s="45"/>
      <c r="G558" s="5"/>
      <c r="H558" s="5"/>
      <c r="I558" s="5"/>
    </row>
    <row r="559" spans="2:9" ht="12" customHeight="1">
      <c r="B559" s="3"/>
      <c r="C559" s="30"/>
      <c r="D559" s="30"/>
      <c r="E559" s="30"/>
      <c r="F559" s="45"/>
      <c r="G559" s="5"/>
      <c r="H559" s="5"/>
      <c r="I559" s="5"/>
    </row>
    <row r="560" spans="2:9" ht="12" customHeight="1">
      <c r="B560" s="3"/>
      <c r="C560" s="30"/>
      <c r="D560" s="30"/>
      <c r="E560" s="30"/>
      <c r="F560" s="45"/>
      <c r="G560" s="5"/>
      <c r="H560" s="5"/>
      <c r="I560" s="5"/>
    </row>
    <row r="561" spans="2:9" ht="12" customHeight="1">
      <c r="B561" s="3"/>
      <c r="C561" s="30"/>
      <c r="D561" s="30"/>
      <c r="E561" s="30"/>
      <c r="F561" s="45"/>
      <c r="G561" s="5"/>
      <c r="H561" s="5"/>
      <c r="I561" s="5"/>
    </row>
    <row r="562" spans="2:9" ht="12" customHeight="1">
      <c r="B562" s="3"/>
      <c r="C562" s="30"/>
      <c r="D562" s="30"/>
      <c r="E562" s="30"/>
      <c r="F562" s="45"/>
      <c r="G562" s="5"/>
      <c r="H562" s="5"/>
      <c r="I562" s="5"/>
    </row>
    <row r="563" spans="2:9" ht="12" customHeight="1">
      <c r="B563" s="3"/>
      <c r="C563" s="30"/>
      <c r="D563" s="30"/>
      <c r="E563" s="30"/>
      <c r="F563" s="45"/>
      <c r="G563" s="5"/>
      <c r="H563" s="5"/>
      <c r="I563" s="5"/>
    </row>
    <row r="564" spans="2:9" ht="12" customHeight="1">
      <c r="B564" s="3"/>
      <c r="C564" s="30"/>
      <c r="D564" s="30"/>
      <c r="E564" s="30"/>
      <c r="F564" s="45"/>
      <c r="G564" s="5"/>
      <c r="H564" s="5"/>
      <c r="I564" s="5"/>
    </row>
    <row r="565" spans="2:9" ht="12" customHeight="1">
      <c r="B565" s="3"/>
      <c r="C565" s="30"/>
      <c r="D565" s="30"/>
      <c r="E565" s="30"/>
      <c r="F565" s="45"/>
      <c r="G565" s="5"/>
      <c r="H565" s="5"/>
      <c r="I565" s="5"/>
    </row>
    <row r="566" spans="2:9" ht="12" customHeight="1">
      <c r="B566" s="3"/>
      <c r="C566" s="30"/>
      <c r="D566" s="30"/>
      <c r="E566" s="30"/>
      <c r="F566" s="45"/>
      <c r="G566" s="5"/>
      <c r="H566" s="5"/>
      <c r="I566" s="5"/>
    </row>
    <row r="567" spans="2:9" ht="12" customHeight="1">
      <c r="B567" s="3"/>
      <c r="C567" s="30"/>
      <c r="D567" s="30"/>
      <c r="E567" s="30"/>
      <c r="F567" s="45"/>
      <c r="G567" s="5"/>
      <c r="H567" s="5"/>
      <c r="I567" s="5"/>
    </row>
    <row r="568" spans="2:9" ht="12" customHeight="1">
      <c r="B568" s="3"/>
      <c r="C568" s="30"/>
      <c r="D568" s="30"/>
      <c r="E568" s="30"/>
      <c r="F568" s="45"/>
      <c r="G568" s="5"/>
      <c r="H568" s="5"/>
      <c r="I568" s="5"/>
    </row>
    <row r="569" spans="2:9" ht="12" customHeight="1">
      <c r="B569" s="3"/>
      <c r="C569" s="30"/>
      <c r="D569" s="30"/>
      <c r="E569" s="30"/>
      <c r="F569" s="45"/>
      <c r="G569" s="5"/>
      <c r="H569" s="5"/>
      <c r="I569" s="5"/>
    </row>
    <row r="570" spans="2:9" ht="12" customHeight="1">
      <c r="B570" s="3"/>
      <c r="C570" s="30"/>
      <c r="D570" s="30"/>
      <c r="E570" s="30"/>
      <c r="F570" s="45"/>
      <c r="G570" s="5"/>
      <c r="H570" s="5"/>
      <c r="I570" s="5"/>
    </row>
    <row r="571" spans="2:9" ht="12" customHeight="1">
      <c r="B571" s="3"/>
      <c r="C571" s="30"/>
      <c r="D571" s="30"/>
      <c r="E571" s="30"/>
      <c r="F571" s="45"/>
      <c r="G571" s="5"/>
      <c r="H571" s="5"/>
      <c r="I571" s="5"/>
    </row>
    <row r="572" spans="2:9" ht="12" customHeight="1">
      <c r="B572" s="3"/>
      <c r="C572" s="30"/>
      <c r="D572" s="30"/>
      <c r="E572" s="30"/>
      <c r="F572" s="45"/>
      <c r="G572" s="5"/>
      <c r="H572" s="5"/>
      <c r="I572" s="5"/>
    </row>
    <row r="573" spans="2:9" ht="12" customHeight="1">
      <c r="B573" s="3"/>
      <c r="C573" s="30"/>
      <c r="D573" s="30"/>
      <c r="E573" s="30"/>
      <c r="F573" s="45"/>
      <c r="G573" s="5"/>
      <c r="H573" s="5"/>
      <c r="I573" s="5"/>
    </row>
    <row r="574" spans="2:9" ht="12" customHeight="1">
      <c r="B574" s="3"/>
      <c r="C574" s="30"/>
      <c r="D574" s="30"/>
      <c r="E574" s="30"/>
      <c r="F574" s="45"/>
      <c r="G574" s="5"/>
      <c r="H574" s="5"/>
      <c r="I574" s="5"/>
    </row>
    <row r="575" spans="2:9" ht="12" customHeight="1">
      <c r="B575" s="3"/>
      <c r="C575" s="30"/>
      <c r="D575" s="30"/>
      <c r="E575" s="30"/>
      <c r="F575" s="45"/>
      <c r="G575" s="5"/>
      <c r="H575" s="5"/>
      <c r="I575" s="5"/>
    </row>
    <row r="576" spans="2:9" ht="12" customHeight="1">
      <c r="B576" s="3"/>
      <c r="C576" s="30"/>
      <c r="D576" s="30"/>
      <c r="E576" s="30"/>
      <c r="F576" s="45"/>
      <c r="G576" s="5"/>
      <c r="H576" s="5"/>
      <c r="I576" s="5"/>
    </row>
    <row r="577" spans="2:9" ht="12" customHeight="1">
      <c r="B577" s="3"/>
      <c r="C577" s="30"/>
      <c r="D577" s="30"/>
      <c r="E577" s="30"/>
      <c r="F577" s="45"/>
      <c r="G577" s="5"/>
      <c r="H577" s="5"/>
      <c r="I577" s="5"/>
    </row>
    <row r="578" spans="2:9" ht="12" customHeight="1">
      <c r="B578" s="3"/>
      <c r="C578" s="30"/>
      <c r="D578" s="30"/>
      <c r="E578" s="30"/>
      <c r="F578" s="45"/>
      <c r="G578" s="5"/>
      <c r="H578" s="5"/>
      <c r="I578" s="5"/>
    </row>
    <row r="579" spans="2:9" ht="12" customHeight="1">
      <c r="B579" s="3"/>
      <c r="C579" s="30"/>
      <c r="D579" s="30"/>
      <c r="E579" s="30"/>
      <c r="F579" s="45"/>
      <c r="G579" s="5"/>
      <c r="H579" s="5"/>
      <c r="I579" s="5"/>
    </row>
    <row r="580" spans="2:9" ht="12" customHeight="1">
      <c r="B580" s="3"/>
      <c r="C580" s="30"/>
      <c r="D580" s="30"/>
      <c r="E580" s="30"/>
      <c r="F580" s="45"/>
      <c r="G580" s="5"/>
      <c r="H580" s="5"/>
      <c r="I580" s="5"/>
    </row>
    <row r="581" spans="2:9" ht="12" customHeight="1">
      <c r="B581" s="3"/>
      <c r="C581" s="30"/>
      <c r="D581" s="30"/>
      <c r="E581" s="30"/>
      <c r="F581" s="45"/>
      <c r="G581" s="5"/>
      <c r="H581" s="5"/>
      <c r="I581" s="5"/>
    </row>
    <row r="582" spans="2:9" ht="12" customHeight="1">
      <c r="B582" s="3"/>
      <c r="C582" s="30"/>
      <c r="D582" s="30"/>
      <c r="E582" s="30"/>
      <c r="F582" s="45"/>
      <c r="G582" s="5"/>
      <c r="H582" s="5"/>
      <c r="I582" s="5"/>
    </row>
    <row r="583" spans="2:9" ht="12" customHeight="1">
      <c r="B583" s="3"/>
      <c r="C583" s="30"/>
      <c r="D583" s="30"/>
      <c r="E583" s="30"/>
      <c r="F583" s="45"/>
      <c r="G583" s="5"/>
      <c r="H583" s="5"/>
      <c r="I583" s="5"/>
    </row>
    <row r="584" spans="2:9" ht="12" customHeight="1">
      <c r="B584" s="3"/>
      <c r="C584" s="30"/>
      <c r="D584" s="30"/>
      <c r="E584" s="30"/>
      <c r="F584" s="45"/>
      <c r="G584" s="5"/>
      <c r="H584" s="5"/>
      <c r="I584" s="5"/>
    </row>
    <row r="585" spans="2:9" ht="12" customHeight="1">
      <c r="B585" s="3"/>
      <c r="C585" s="30"/>
      <c r="D585" s="30"/>
      <c r="E585" s="30"/>
      <c r="F585" s="45"/>
      <c r="G585" s="5"/>
      <c r="H585" s="5"/>
      <c r="I585" s="5"/>
    </row>
    <row r="586" spans="2:9" ht="12" customHeight="1">
      <c r="B586" s="3"/>
      <c r="C586" s="30"/>
      <c r="D586" s="30"/>
      <c r="E586" s="30"/>
      <c r="F586" s="45"/>
      <c r="G586" s="5"/>
      <c r="H586" s="5"/>
      <c r="I586" s="5"/>
    </row>
    <row r="587" spans="2:9" ht="12" customHeight="1">
      <c r="B587" s="3"/>
      <c r="C587" s="30"/>
      <c r="D587" s="30"/>
      <c r="E587" s="30"/>
      <c r="F587" s="45"/>
      <c r="G587" s="5"/>
      <c r="H587" s="5"/>
      <c r="I587" s="5"/>
    </row>
    <row r="588" spans="2:9" ht="12" customHeight="1">
      <c r="B588" s="3"/>
      <c r="C588" s="30"/>
      <c r="D588" s="30"/>
      <c r="E588" s="30"/>
      <c r="F588" s="45"/>
      <c r="G588" s="5"/>
      <c r="H588" s="5"/>
      <c r="I588" s="5"/>
    </row>
    <row r="589" spans="2:9" ht="12" customHeight="1">
      <c r="B589" s="3"/>
      <c r="C589" s="30"/>
      <c r="D589" s="30"/>
      <c r="E589" s="30"/>
      <c r="F589" s="45"/>
      <c r="G589" s="5"/>
      <c r="H589" s="5"/>
      <c r="I589" s="5"/>
    </row>
    <row r="590" spans="2:9" ht="12" customHeight="1">
      <c r="B590" s="3"/>
      <c r="C590" s="30"/>
      <c r="D590" s="30"/>
      <c r="E590" s="30"/>
      <c r="F590" s="45"/>
      <c r="G590" s="5"/>
      <c r="H590" s="5"/>
      <c r="I590" s="5"/>
    </row>
    <row r="591" spans="2:9" ht="12" customHeight="1">
      <c r="B591" s="3"/>
      <c r="C591" s="30"/>
      <c r="D591" s="30"/>
      <c r="E591" s="30"/>
      <c r="F591" s="45"/>
      <c r="G591" s="5"/>
      <c r="H591" s="5"/>
      <c r="I591" s="5"/>
    </row>
    <row r="592" spans="2:9" ht="12" customHeight="1">
      <c r="B592" s="3"/>
      <c r="C592" s="30"/>
      <c r="D592" s="30"/>
      <c r="E592" s="30"/>
      <c r="F592" s="45"/>
      <c r="G592" s="5"/>
      <c r="H592" s="5"/>
      <c r="I592" s="5"/>
    </row>
    <row r="593" spans="2:9" ht="12" customHeight="1">
      <c r="B593" s="3"/>
      <c r="C593" s="30"/>
      <c r="D593" s="30"/>
      <c r="E593" s="30"/>
      <c r="F593" s="45"/>
      <c r="G593" s="5"/>
      <c r="H593" s="5"/>
      <c r="I593" s="5"/>
    </row>
    <row r="594" spans="2:9" ht="12" customHeight="1">
      <c r="B594" s="3"/>
      <c r="C594" s="30"/>
      <c r="D594" s="30"/>
      <c r="E594" s="30"/>
      <c r="F594" s="45"/>
      <c r="G594" s="5"/>
      <c r="H594" s="5"/>
      <c r="I594" s="5"/>
    </row>
    <row r="595" spans="2:9" ht="12" customHeight="1">
      <c r="B595" s="3"/>
      <c r="C595" s="30"/>
      <c r="D595" s="30"/>
      <c r="E595" s="30"/>
      <c r="F595" s="45"/>
      <c r="G595" s="5"/>
      <c r="H595" s="5"/>
      <c r="I595" s="5"/>
    </row>
    <row r="596" spans="2:9" ht="12" customHeight="1">
      <c r="B596" s="3"/>
      <c r="C596" s="30"/>
      <c r="D596" s="30"/>
      <c r="E596" s="30"/>
      <c r="F596" s="45"/>
      <c r="G596" s="5"/>
      <c r="H596" s="5"/>
      <c r="I596" s="5"/>
    </row>
    <row r="597" spans="2:9" ht="12" customHeight="1">
      <c r="B597" s="3"/>
      <c r="C597" s="30"/>
      <c r="D597" s="30"/>
      <c r="E597" s="30"/>
      <c r="F597" s="45"/>
      <c r="G597" s="5"/>
      <c r="H597" s="5"/>
      <c r="I597" s="5"/>
    </row>
    <row r="598" spans="2:9" ht="12" customHeight="1">
      <c r="B598" s="3"/>
      <c r="C598" s="30"/>
      <c r="D598" s="30"/>
      <c r="E598" s="30"/>
      <c r="F598" s="45"/>
      <c r="G598" s="5"/>
      <c r="H598" s="5"/>
      <c r="I598" s="5"/>
    </row>
    <row r="599" spans="2:9" ht="12" customHeight="1">
      <c r="B599" s="3"/>
      <c r="C599" s="30"/>
      <c r="D599" s="30"/>
      <c r="E599" s="30"/>
      <c r="F599" s="45"/>
      <c r="G599" s="5"/>
      <c r="H599" s="5"/>
      <c r="I599" s="5"/>
    </row>
    <row r="600" spans="2:9" ht="12" customHeight="1">
      <c r="B600" s="3"/>
      <c r="C600" s="30"/>
      <c r="D600" s="30"/>
      <c r="E600" s="30"/>
      <c r="F600" s="45"/>
      <c r="G600" s="5"/>
      <c r="H600" s="5"/>
      <c r="I600" s="5"/>
    </row>
    <row r="601" spans="2:9" ht="12" customHeight="1">
      <c r="B601" s="3"/>
      <c r="C601" s="30"/>
      <c r="D601" s="30"/>
      <c r="E601" s="30"/>
      <c r="F601" s="45"/>
      <c r="G601" s="5"/>
      <c r="H601" s="5"/>
      <c r="I601" s="5"/>
    </row>
    <row r="602" spans="2:9" ht="12" customHeight="1">
      <c r="B602" s="3"/>
      <c r="C602" s="30"/>
      <c r="D602" s="30"/>
      <c r="E602" s="30"/>
      <c r="F602" s="45"/>
      <c r="G602" s="5"/>
      <c r="H602" s="5"/>
      <c r="I602" s="5"/>
    </row>
    <row r="603" spans="2:9" ht="12" customHeight="1">
      <c r="B603" s="3"/>
      <c r="C603" s="30"/>
      <c r="D603" s="30"/>
      <c r="E603" s="30"/>
      <c r="F603" s="45"/>
      <c r="G603" s="5"/>
      <c r="H603" s="5"/>
      <c r="I603" s="5"/>
    </row>
    <row r="604" spans="2:9" ht="12" customHeight="1">
      <c r="B604" s="3"/>
      <c r="C604" s="30"/>
      <c r="D604" s="30"/>
      <c r="E604" s="30"/>
      <c r="F604" s="45"/>
      <c r="G604" s="5"/>
      <c r="H604" s="5"/>
      <c r="I604" s="5"/>
    </row>
    <row r="605" spans="2:9" ht="12" customHeight="1">
      <c r="B605" s="3"/>
      <c r="C605" s="30"/>
      <c r="D605" s="30"/>
      <c r="E605" s="30"/>
      <c r="F605" s="45"/>
      <c r="G605" s="5"/>
      <c r="H605" s="5"/>
      <c r="I605" s="5"/>
    </row>
    <row r="606" spans="2:9" ht="12" customHeight="1">
      <c r="B606" s="3"/>
      <c r="C606" s="30"/>
      <c r="D606" s="30"/>
      <c r="E606" s="30"/>
      <c r="F606" s="45"/>
      <c r="G606" s="5"/>
      <c r="H606" s="5"/>
      <c r="I606" s="5"/>
    </row>
    <row r="607" spans="2:9" ht="12" customHeight="1">
      <c r="B607" s="3"/>
      <c r="C607" s="30"/>
      <c r="D607" s="30"/>
      <c r="E607" s="30"/>
      <c r="F607" s="45"/>
      <c r="G607" s="5"/>
      <c r="H607" s="5"/>
      <c r="I607" s="5"/>
    </row>
    <row r="608" spans="2:9" ht="12" customHeight="1">
      <c r="B608" s="3"/>
      <c r="C608" s="30"/>
      <c r="D608" s="30"/>
      <c r="E608" s="30"/>
      <c r="F608" s="45"/>
      <c r="G608" s="5"/>
      <c r="H608" s="5"/>
      <c r="I608" s="5"/>
    </row>
    <row r="609" spans="2:9" ht="12" customHeight="1">
      <c r="B609" s="3"/>
      <c r="C609" s="30"/>
      <c r="D609" s="30"/>
      <c r="E609" s="30"/>
      <c r="F609" s="45"/>
      <c r="G609" s="5"/>
      <c r="H609" s="5"/>
      <c r="I609" s="5"/>
    </row>
    <row r="610" spans="2:9" ht="12" customHeight="1">
      <c r="B610" s="3"/>
      <c r="C610" s="30"/>
      <c r="D610" s="30"/>
      <c r="E610" s="30"/>
      <c r="F610" s="45"/>
      <c r="G610" s="5"/>
      <c r="H610" s="5"/>
      <c r="I610" s="5"/>
    </row>
    <row r="611" spans="2:9" ht="12" customHeight="1">
      <c r="B611" s="3"/>
      <c r="C611" s="30"/>
      <c r="D611" s="30"/>
      <c r="E611" s="30"/>
      <c r="F611" s="45"/>
      <c r="G611" s="5"/>
      <c r="H611" s="5"/>
      <c r="I611" s="5"/>
    </row>
    <row r="612" spans="2:9" ht="12" customHeight="1">
      <c r="B612" s="3"/>
      <c r="C612" s="30"/>
      <c r="D612" s="30"/>
      <c r="E612" s="30"/>
      <c r="F612" s="45"/>
      <c r="G612" s="5"/>
      <c r="H612" s="5"/>
      <c r="I612" s="5"/>
    </row>
    <row r="613" spans="2:9" ht="12" customHeight="1">
      <c r="B613" s="3"/>
      <c r="C613" s="30"/>
      <c r="D613" s="30"/>
      <c r="E613" s="30"/>
      <c r="F613" s="45"/>
      <c r="G613" s="5"/>
      <c r="H613" s="5"/>
      <c r="I613" s="5"/>
    </row>
    <row r="614" spans="2:9" ht="12" customHeight="1">
      <c r="B614" s="3"/>
      <c r="C614" s="30"/>
      <c r="D614" s="30"/>
      <c r="E614" s="30"/>
      <c r="F614" s="45"/>
      <c r="G614" s="5"/>
      <c r="H614" s="5"/>
      <c r="I614" s="5"/>
    </row>
    <row r="615" spans="2:9" ht="12" customHeight="1">
      <c r="B615" s="3"/>
      <c r="C615" s="30"/>
      <c r="D615" s="30"/>
      <c r="E615" s="30"/>
      <c r="F615" s="45"/>
      <c r="G615" s="5"/>
      <c r="H615" s="5"/>
      <c r="I615" s="5"/>
    </row>
    <row r="616" spans="2:9" ht="12" customHeight="1">
      <c r="B616" s="3"/>
      <c r="C616" s="30"/>
      <c r="D616" s="30"/>
      <c r="E616" s="30"/>
      <c r="F616" s="45"/>
      <c r="G616" s="5"/>
      <c r="H616" s="5"/>
      <c r="I616" s="5"/>
    </row>
    <row r="617" spans="2:9" ht="12" customHeight="1">
      <c r="B617" s="3"/>
      <c r="C617" s="30"/>
      <c r="D617" s="30"/>
      <c r="E617" s="30"/>
      <c r="F617" s="45"/>
      <c r="G617" s="5"/>
      <c r="H617" s="5"/>
      <c r="I617" s="5"/>
    </row>
    <row r="618" spans="2:9" ht="12" customHeight="1">
      <c r="B618" s="3"/>
      <c r="C618" s="30"/>
      <c r="D618" s="30"/>
      <c r="E618" s="30"/>
      <c r="F618" s="45"/>
      <c r="G618" s="5"/>
      <c r="H618" s="5"/>
      <c r="I618" s="5"/>
    </row>
    <row r="619" spans="2:9" ht="12" customHeight="1">
      <c r="B619" s="3"/>
      <c r="C619" s="30"/>
      <c r="D619" s="30"/>
      <c r="E619" s="30"/>
      <c r="F619" s="45"/>
      <c r="G619" s="5"/>
      <c r="H619" s="5"/>
      <c r="I619" s="5"/>
    </row>
    <row r="620" spans="2:9" ht="12" customHeight="1">
      <c r="B620" s="3"/>
      <c r="C620" s="30"/>
      <c r="D620" s="30"/>
      <c r="E620" s="30"/>
      <c r="F620" s="45"/>
      <c r="G620" s="5"/>
      <c r="H620" s="5"/>
      <c r="I620" s="5"/>
    </row>
    <row r="621" spans="2:9" ht="12" customHeight="1">
      <c r="B621" s="3"/>
      <c r="C621" s="30"/>
      <c r="D621" s="30"/>
      <c r="E621" s="30"/>
      <c r="F621" s="45"/>
      <c r="G621" s="5"/>
      <c r="H621" s="5"/>
      <c r="I621" s="5"/>
    </row>
    <row r="622" spans="2:9" ht="12" customHeight="1">
      <c r="B622" s="3"/>
      <c r="C622" s="30"/>
      <c r="D622" s="30"/>
      <c r="E622" s="30"/>
      <c r="F622" s="45"/>
      <c r="G622" s="5"/>
      <c r="H622" s="5"/>
      <c r="I622" s="5"/>
    </row>
    <row r="623" spans="2:9" ht="12" customHeight="1">
      <c r="B623" s="3"/>
      <c r="C623" s="30"/>
      <c r="D623" s="30"/>
      <c r="E623" s="30"/>
      <c r="F623" s="45"/>
      <c r="G623" s="5"/>
      <c r="H623" s="5"/>
      <c r="I623" s="5"/>
    </row>
    <row r="624" spans="2:9" ht="12" customHeight="1">
      <c r="B624" s="3"/>
      <c r="C624" s="30"/>
      <c r="D624" s="30"/>
      <c r="E624" s="30"/>
      <c r="F624" s="45"/>
      <c r="G624" s="5"/>
      <c r="H624" s="5"/>
      <c r="I624" s="5"/>
    </row>
    <row r="625" spans="2:9" ht="12" customHeight="1">
      <c r="B625" s="3"/>
      <c r="C625" s="30"/>
      <c r="D625" s="30"/>
      <c r="E625" s="30"/>
      <c r="F625" s="45"/>
      <c r="G625" s="5"/>
      <c r="H625" s="5"/>
      <c r="I625" s="5"/>
    </row>
    <row r="626" spans="2:9" ht="12" customHeight="1">
      <c r="B626" s="3"/>
      <c r="C626" s="30"/>
      <c r="D626" s="30"/>
      <c r="E626" s="30"/>
      <c r="F626" s="45"/>
      <c r="G626" s="5"/>
      <c r="H626" s="5"/>
      <c r="I626" s="5"/>
    </row>
    <row r="627" spans="2:9" ht="12" customHeight="1">
      <c r="B627" s="3"/>
      <c r="C627" s="30"/>
      <c r="D627" s="30"/>
      <c r="E627" s="30"/>
      <c r="F627" s="45"/>
      <c r="G627" s="5"/>
      <c r="H627" s="5"/>
      <c r="I627" s="5"/>
    </row>
    <row r="628" spans="2:9" ht="12" customHeight="1">
      <c r="B628" s="3"/>
      <c r="C628" s="30"/>
      <c r="D628" s="30"/>
      <c r="E628" s="30"/>
      <c r="F628" s="45"/>
      <c r="G628" s="5"/>
      <c r="H628" s="5"/>
      <c r="I628" s="5"/>
    </row>
    <row r="629" spans="2:9" ht="12" customHeight="1">
      <c r="B629" s="3"/>
      <c r="C629" s="30"/>
      <c r="D629" s="30"/>
      <c r="E629" s="30"/>
      <c r="F629" s="45"/>
      <c r="G629" s="5"/>
      <c r="H629" s="5"/>
      <c r="I629" s="5"/>
    </row>
    <row r="630" spans="2:9" ht="12" customHeight="1">
      <c r="B630" s="3"/>
      <c r="C630" s="30"/>
      <c r="D630" s="30"/>
      <c r="E630" s="30"/>
      <c r="F630" s="45"/>
      <c r="G630" s="5"/>
      <c r="H630" s="5"/>
      <c r="I630" s="5"/>
    </row>
    <row r="631" spans="2:9" ht="12" customHeight="1">
      <c r="B631" s="3"/>
      <c r="C631" s="30"/>
      <c r="D631" s="30"/>
      <c r="E631" s="30"/>
      <c r="F631" s="45"/>
      <c r="G631" s="5"/>
      <c r="H631" s="5"/>
      <c r="I631" s="5"/>
    </row>
    <row r="632" spans="2:9" ht="12" customHeight="1">
      <c r="B632" s="3"/>
      <c r="C632" s="30"/>
      <c r="D632" s="30"/>
      <c r="E632" s="30"/>
      <c r="F632" s="45"/>
      <c r="G632" s="5"/>
      <c r="H632" s="5"/>
      <c r="I632" s="5"/>
    </row>
    <row r="633" spans="2:9" ht="12" customHeight="1">
      <c r="B633" s="3"/>
      <c r="C633" s="30"/>
      <c r="D633" s="30"/>
      <c r="E633" s="30"/>
      <c r="F633" s="45"/>
      <c r="G633" s="5"/>
      <c r="H633" s="5"/>
      <c r="I633" s="5"/>
    </row>
    <row r="634" spans="2:9" ht="12" customHeight="1">
      <c r="B634" s="3"/>
      <c r="C634" s="30"/>
      <c r="D634" s="30"/>
      <c r="E634" s="30"/>
      <c r="F634" s="45"/>
      <c r="G634" s="5"/>
      <c r="H634" s="5"/>
      <c r="I634" s="5"/>
    </row>
    <row r="635" spans="2:9" ht="12" customHeight="1">
      <c r="B635" s="3"/>
      <c r="C635" s="30"/>
      <c r="D635" s="30"/>
      <c r="E635" s="30"/>
      <c r="F635" s="45"/>
      <c r="G635" s="5"/>
      <c r="H635" s="5"/>
      <c r="I635" s="5"/>
    </row>
    <row r="636" spans="2:9" ht="12" customHeight="1">
      <c r="B636" s="3"/>
      <c r="C636" s="30"/>
      <c r="D636" s="30"/>
      <c r="E636" s="30"/>
      <c r="F636" s="45"/>
      <c r="G636" s="5"/>
      <c r="H636" s="5"/>
      <c r="I636" s="5"/>
    </row>
    <row r="637" spans="2:9" ht="12" customHeight="1">
      <c r="B637" s="3"/>
      <c r="C637" s="30"/>
      <c r="D637" s="30"/>
      <c r="E637" s="30"/>
      <c r="F637" s="45"/>
      <c r="G637" s="5"/>
      <c r="H637" s="5"/>
      <c r="I637" s="5"/>
    </row>
    <row r="638" spans="2:9" ht="12" customHeight="1">
      <c r="B638" s="3"/>
      <c r="C638" s="30"/>
      <c r="D638" s="30"/>
      <c r="E638" s="30"/>
      <c r="F638" s="45"/>
      <c r="G638" s="5"/>
      <c r="H638" s="5"/>
      <c r="I638" s="5"/>
    </row>
    <row r="639" spans="2:9" ht="12" customHeight="1">
      <c r="B639" s="3"/>
      <c r="C639" s="30"/>
      <c r="D639" s="30"/>
      <c r="E639" s="30"/>
      <c r="F639" s="45"/>
      <c r="G639" s="5"/>
      <c r="H639" s="5"/>
      <c r="I639" s="5"/>
    </row>
    <row r="640" spans="2:9" ht="12" customHeight="1">
      <c r="B640" s="3"/>
      <c r="C640" s="30"/>
      <c r="D640" s="30"/>
      <c r="E640" s="30"/>
      <c r="F640" s="45"/>
      <c r="G640" s="5"/>
      <c r="H640" s="5"/>
      <c r="I640" s="5"/>
    </row>
    <row r="641" spans="2:9" ht="12" customHeight="1">
      <c r="B641" s="3"/>
      <c r="C641" s="30"/>
      <c r="D641" s="30"/>
      <c r="E641" s="30"/>
      <c r="F641" s="45"/>
      <c r="G641" s="5"/>
      <c r="H641" s="5"/>
      <c r="I641" s="5"/>
    </row>
    <row r="642" spans="2:9" ht="12" customHeight="1">
      <c r="B642" s="3"/>
      <c r="C642" s="30"/>
      <c r="D642" s="30"/>
      <c r="E642" s="30"/>
      <c r="F642" s="45"/>
      <c r="G642" s="5"/>
      <c r="H642" s="5"/>
      <c r="I642" s="5"/>
    </row>
    <row r="643" spans="2:9" ht="12" customHeight="1">
      <c r="B643" s="3"/>
      <c r="C643" s="30"/>
      <c r="D643" s="30"/>
      <c r="E643" s="30"/>
      <c r="F643" s="45"/>
      <c r="G643" s="5"/>
      <c r="H643" s="5"/>
      <c r="I643" s="5"/>
    </row>
    <row r="644" spans="2:9" ht="12" customHeight="1">
      <c r="B644" s="3"/>
      <c r="C644" s="30"/>
      <c r="D644" s="30"/>
      <c r="E644" s="30"/>
      <c r="F644" s="45"/>
      <c r="G644" s="5"/>
      <c r="H644" s="5"/>
      <c r="I644" s="5"/>
    </row>
    <row r="645" spans="2:9" ht="12" customHeight="1">
      <c r="B645" s="3"/>
      <c r="C645" s="30"/>
      <c r="D645" s="30"/>
      <c r="E645" s="30"/>
      <c r="F645" s="45"/>
      <c r="G645" s="5"/>
      <c r="H645" s="5"/>
      <c r="I645" s="5"/>
    </row>
    <row r="646" spans="2:9" ht="12" customHeight="1">
      <c r="B646" s="3"/>
      <c r="C646" s="30"/>
      <c r="D646" s="30"/>
      <c r="E646" s="30"/>
      <c r="F646" s="45"/>
      <c r="G646" s="5"/>
      <c r="H646" s="5"/>
      <c r="I646" s="5"/>
    </row>
    <row r="647" spans="2:9" ht="12" customHeight="1">
      <c r="B647" s="3"/>
      <c r="C647" s="30"/>
      <c r="D647" s="30"/>
      <c r="E647" s="30"/>
      <c r="F647" s="45"/>
      <c r="G647" s="5"/>
      <c r="H647" s="5"/>
      <c r="I647" s="5"/>
    </row>
    <row r="648" spans="2:9" ht="12" customHeight="1">
      <c r="B648" s="3"/>
      <c r="C648" s="30"/>
      <c r="D648" s="30"/>
      <c r="E648" s="30"/>
      <c r="F648" s="45"/>
      <c r="G648" s="5"/>
      <c r="H648" s="5"/>
      <c r="I648" s="5"/>
    </row>
    <row r="649" spans="2:9" ht="12" customHeight="1">
      <c r="B649" s="3"/>
      <c r="C649" s="30"/>
      <c r="D649" s="30"/>
      <c r="E649" s="30"/>
      <c r="F649" s="45"/>
      <c r="G649" s="5"/>
      <c r="H649" s="5"/>
      <c r="I649" s="5"/>
    </row>
    <row r="650" spans="2:9" ht="12" customHeight="1">
      <c r="B650" s="3"/>
      <c r="C650" s="30"/>
      <c r="D650" s="30"/>
      <c r="E650" s="30"/>
      <c r="F650" s="45"/>
      <c r="G650" s="5"/>
      <c r="H650" s="5"/>
      <c r="I650" s="5"/>
    </row>
    <row r="651" spans="2:9" ht="12" customHeight="1">
      <c r="B651" s="3"/>
      <c r="C651" s="30"/>
      <c r="D651" s="30"/>
      <c r="E651" s="30"/>
      <c r="F651" s="45"/>
      <c r="G651" s="5"/>
      <c r="H651" s="5"/>
      <c r="I651" s="5"/>
    </row>
    <row r="652" spans="2:9" ht="12" customHeight="1">
      <c r="B652" s="3"/>
      <c r="C652" s="30"/>
      <c r="D652" s="30"/>
      <c r="E652" s="30"/>
      <c r="F652" s="45"/>
      <c r="G652" s="5"/>
      <c r="H652" s="5"/>
      <c r="I652" s="5"/>
    </row>
    <row r="653" spans="2:9" ht="12" customHeight="1">
      <c r="B653" s="3"/>
      <c r="C653" s="30"/>
      <c r="D653" s="30"/>
      <c r="E653" s="30"/>
      <c r="F653" s="45"/>
      <c r="G653" s="5"/>
      <c r="H653" s="5"/>
      <c r="I653" s="5"/>
    </row>
    <row r="654" spans="2:9" ht="12" customHeight="1">
      <c r="B654" s="3"/>
      <c r="C654" s="30"/>
      <c r="D654" s="30"/>
      <c r="E654" s="30"/>
      <c r="F654" s="45"/>
      <c r="G654" s="5"/>
      <c r="H654" s="5"/>
      <c r="I654" s="5"/>
    </row>
    <row r="655" spans="2:9" ht="12" customHeight="1">
      <c r="B655" s="3"/>
      <c r="C655" s="30"/>
      <c r="D655" s="30"/>
      <c r="E655" s="30"/>
      <c r="F655" s="45"/>
      <c r="G655" s="5"/>
      <c r="H655" s="5"/>
      <c r="I655" s="5"/>
    </row>
    <row r="656" spans="2:9" ht="12" customHeight="1">
      <c r="B656" s="3"/>
      <c r="C656" s="30"/>
      <c r="D656" s="30"/>
      <c r="E656" s="30"/>
      <c r="F656" s="45"/>
      <c r="G656" s="5"/>
      <c r="H656" s="5"/>
      <c r="I656" s="5"/>
    </row>
    <row r="657" spans="2:9" ht="12" customHeight="1">
      <c r="B657" s="3"/>
      <c r="C657" s="30"/>
      <c r="D657" s="30"/>
      <c r="E657" s="30"/>
      <c r="F657" s="45"/>
      <c r="G657" s="5"/>
      <c r="H657" s="5"/>
      <c r="I657" s="5"/>
    </row>
    <row r="658" spans="2:9" ht="12" customHeight="1">
      <c r="B658" s="3"/>
      <c r="C658" s="30"/>
      <c r="D658" s="30"/>
      <c r="E658" s="30"/>
      <c r="F658" s="45"/>
      <c r="G658" s="5"/>
      <c r="H658" s="5"/>
      <c r="I658" s="5"/>
    </row>
    <row r="659" spans="2:9" ht="12" customHeight="1">
      <c r="B659" s="3"/>
      <c r="C659" s="30"/>
      <c r="D659" s="30"/>
      <c r="E659" s="30"/>
      <c r="F659" s="45"/>
      <c r="G659" s="5"/>
      <c r="H659" s="5"/>
      <c r="I659" s="5"/>
    </row>
    <row r="660" spans="2:9" ht="12" customHeight="1">
      <c r="B660" s="3"/>
      <c r="C660" s="30"/>
      <c r="D660" s="30"/>
      <c r="E660" s="30"/>
      <c r="F660" s="45"/>
      <c r="G660" s="5"/>
      <c r="H660" s="5"/>
      <c r="I660" s="5"/>
    </row>
    <row r="661" spans="2:9" ht="12" customHeight="1">
      <c r="B661" s="3"/>
      <c r="C661" s="30"/>
      <c r="D661" s="30"/>
      <c r="E661" s="30"/>
      <c r="F661" s="45"/>
      <c r="G661" s="5"/>
      <c r="H661" s="5"/>
      <c r="I661" s="5"/>
    </row>
    <row r="662" spans="2:9" ht="12" customHeight="1">
      <c r="B662" s="3"/>
      <c r="C662" s="30"/>
      <c r="D662" s="30"/>
      <c r="E662" s="30"/>
      <c r="F662" s="45"/>
      <c r="G662" s="5"/>
      <c r="H662" s="5"/>
      <c r="I662" s="5"/>
    </row>
    <row r="663" spans="2:9" ht="12" customHeight="1">
      <c r="B663" s="3"/>
      <c r="C663" s="30"/>
      <c r="D663" s="30"/>
      <c r="E663" s="30"/>
      <c r="F663" s="45"/>
      <c r="G663" s="5"/>
      <c r="H663" s="5"/>
      <c r="I663" s="5"/>
    </row>
    <row r="664" spans="2:9" ht="12" customHeight="1">
      <c r="B664" s="3"/>
      <c r="C664" s="30"/>
      <c r="D664" s="30"/>
      <c r="E664" s="30"/>
      <c r="F664" s="45"/>
      <c r="G664" s="5"/>
      <c r="H664" s="5"/>
      <c r="I664" s="5"/>
    </row>
    <row r="665" spans="2:9" ht="12" customHeight="1">
      <c r="B665" s="3"/>
      <c r="C665" s="30"/>
      <c r="D665" s="30"/>
      <c r="E665" s="30"/>
      <c r="F665" s="45"/>
      <c r="G665" s="5"/>
      <c r="H665" s="5"/>
      <c r="I665" s="5"/>
    </row>
    <row r="666" spans="2:9" ht="12" customHeight="1">
      <c r="B666" s="3"/>
      <c r="C666" s="30"/>
      <c r="D666" s="30"/>
      <c r="E666" s="30"/>
      <c r="F666" s="45"/>
      <c r="G666" s="5"/>
      <c r="H666" s="5"/>
      <c r="I666" s="5"/>
    </row>
    <row r="667" spans="2:9" ht="12" customHeight="1">
      <c r="B667" s="3"/>
      <c r="C667" s="30"/>
      <c r="D667" s="30"/>
      <c r="E667" s="30"/>
      <c r="F667" s="45"/>
      <c r="G667" s="5"/>
      <c r="H667" s="5"/>
      <c r="I667" s="5"/>
    </row>
    <row r="668" spans="2:9" ht="12" customHeight="1">
      <c r="B668" s="3"/>
      <c r="C668" s="30"/>
      <c r="D668" s="30"/>
      <c r="E668" s="30"/>
      <c r="F668" s="45"/>
      <c r="G668" s="5"/>
      <c r="H668" s="5"/>
      <c r="I668" s="5"/>
    </row>
    <row r="669" spans="2:9" ht="12" customHeight="1">
      <c r="B669" s="3"/>
      <c r="C669" s="30"/>
      <c r="D669" s="30"/>
      <c r="E669" s="30"/>
      <c r="F669" s="45"/>
      <c r="G669" s="5"/>
      <c r="H669" s="5"/>
      <c r="I669" s="5"/>
    </row>
    <row r="670" spans="2:9" ht="12" customHeight="1">
      <c r="B670" s="3"/>
      <c r="C670" s="30"/>
      <c r="D670" s="30"/>
      <c r="E670" s="30"/>
      <c r="F670" s="45"/>
      <c r="G670" s="5"/>
      <c r="H670" s="5"/>
      <c r="I670" s="5"/>
    </row>
    <row r="671" spans="2:9" ht="12" customHeight="1">
      <c r="B671" s="3"/>
      <c r="C671" s="30"/>
      <c r="D671" s="30"/>
      <c r="E671" s="30"/>
      <c r="F671" s="45"/>
      <c r="G671" s="5"/>
      <c r="H671" s="5"/>
      <c r="I671" s="5"/>
    </row>
    <row r="672" spans="2:9" ht="12" customHeight="1">
      <c r="B672" s="3"/>
      <c r="C672" s="30"/>
      <c r="D672" s="30"/>
      <c r="E672" s="30"/>
      <c r="F672" s="45"/>
      <c r="G672" s="5"/>
      <c r="H672" s="5"/>
      <c r="I672" s="5"/>
    </row>
    <row r="673" spans="2:9" ht="12" customHeight="1">
      <c r="B673" s="3"/>
      <c r="C673" s="30"/>
      <c r="D673" s="30"/>
      <c r="E673" s="30"/>
      <c r="F673" s="45"/>
      <c r="G673" s="5"/>
      <c r="H673" s="5"/>
      <c r="I673" s="5"/>
    </row>
    <row r="674" spans="2:9" ht="12" customHeight="1">
      <c r="B674" s="3"/>
      <c r="C674" s="30"/>
      <c r="D674" s="30"/>
      <c r="E674" s="30"/>
      <c r="F674" s="45"/>
      <c r="G674" s="5"/>
      <c r="H674" s="5"/>
      <c r="I674" s="5"/>
    </row>
    <row r="675" spans="2:9" ht="12" customHeight="1">
      <c r="B675" s="3"/>
      <c r="C675" s="30"/>
      <c r="D675" s="30"/>
      <c r="E675" s="30"/>
      <c r="F675" s="45"/>
      <c r="G675" s="5"/>
      <c r="H675" s="5"/>
      <c r="I675" s="5"/>
    </row>
    <row r="676" spans="2:9" ht="12" customHeight="1">
      <c r="B676" s="3"/>
      <c r="C676" s="30"/>
      <c r="D676" s="30"/>
      <c r="E676" s="30"/>
      <c r="F676" s="45"/>
      <c r="G676" s="5"/>
      <c r="H676" s="5"/>
      <c r="I676" s="5"/>
    </row>
    <row r="677" spans="2:9" ht="12" customHeight="1">
      <c r="B677" s="3"/>
      <c r="C677" s="30"/>
      <c r="D677" s="30"/>
      <c r="E677" s="30"/>
      <c r="F677" s="45"/>
      <c r="G677" s="5"/>
      <c r="H677" s="5"/>
      <c r="I677" s="5"/>
    </row>
    <row r="678" spans="2:9" ht="12" customHeight="1">
      <c r="B678" s="3"/>
      <c r="C678" s="30"/>
      <c r="D678" s="30"/>
      <c r="E678" s="30"/>
      <c r="F678" s="45"/>
      <c r="G678" s="5"/>
      <c r="H678" s="5"/>
      <c r="I678" s="5"/>
    </row>
    <row r="679" spans="2:9" ht="12" customHeight="1">
      <c r="B679" s="3"/>
      <c r="C679" s="30"/>
      <c r="D679" s="30"/>
      <c r="E679" s="30"/>
      <c r="F679" s="45"/>
      <c r="G679" s="5"/>
      <c r="H679" s="5"/>
      <c r="I679" s="5"/>
    </row>
    <row r="680" spans="2:9" ht="12" customHeight="1">
      <c r="B680" s="3"/>
      <c r="C680" s="30"/>
      <c r="D680" s="30"/>
      <c r="E680" s="30"/>
      <c r="F680" s="45"/>
      <c r="G680" s="5"/>
      <c r="H680" s="5"/>
      <c r="I680" s="5"/>
    </row>
    <row r="681" spans="2:9" ht="12" customHeight="1">
      <c r="B681" s="3"/>
      <c r="C681" s="30"/>
      <c r="D681" s="30"/>
      <c r="E681" s="30"/>
      <c r="F681" s="45"/>
      <c r="G681" s="5"/>
      <c r="H681" s="5"/>
      <c r="I681" s="5"/>
    </row>
    <row r="682" spans="2:9" ht="12" customHeight="1">
      <c r="B682" s="3"/>
      <c r="C682" s="30"/>
      <c r="D682" s="30"/>
      <c r="E682" s="30"/>
      <c r="F682" s="45"/>
      <c r="G682" s="5"/>
      <c r="H682" s="5"/>
      <c r="I682" s="5"/>
    </row>
    <row r="683" spans="2:9" ht="12" customHeight="1">
      <c r="B683" s="3"/>
      <c r="C683" s="30"/>
      <c r="D683" s="30"/>
      <c r="E683" s="30"/>
      <c r="F683" s="45"/>
      <c r="G683" s="5"/>
      <c r="H683" s="5"/>
      <c r="I683" s="5"/>
    </row>
    <row r="684" spans="2:9" ht="12" customHeight="1">
      <c r="B684" s="3"/>
      <c r="C684" s="30"/>
      <c r="D684" s="30"/>
      <c r="E684" s="30"/>
      <c r="F684" s="45"/>
      <c r="G684" s="5"/>
      <c r="H684" s="5"/>
      <c r="I684" s="5"/>
    </row>
    <row r="685" spans="2:9" ht="12" customHeight="1">
      <c r="B685" s="3"/>
      <c r="C685" s="30"/>
      <c r="D685" s="30"/>
      <c r="E685" s="30"/>
      <c r="F685" s="45"/>
      <c r="G685" s="5"/>
      <c r="H685" s="5"/>
      <c r="I685" s="5"/>
    </row>
    <row r="686" spans="2:9" ht="12" customHeight="1">
      <c r="B686" s="3"/>
      <c r="C686" s="30"/>
      <c r="D686" s="30"/>
      <c r="E686" s="30"/>
      <c r="F686" s="45"/>
      <c r="G686" s="5"/>
      <c r="H686" s="5"/>
      <c r="I686" s="5"/>
    </row>
    <row r="687" spans="2:9" ht="12" customHeight="1">
      <c r="B687" s="3"/>
      <c r="C687" s="30"/>
      <c r="D687" s="30"/>
      <c r="E687" s="30"/>
      <c r="F687" s="45"/>
      <c r="G687" s="5"/>
      <c r="H687" s="5"/>
      <c r="I687" s="5"/>
    </row>
    <row r="688" spans="2:9" ht="12" customHeight="1">
      <c r="B688" s="3"/>
      <c r="C688" s="30"/>
      <c r="D688" s="30"/>
      <c r="E688" s="30"/>
      <c r="F688" s="45"/>
      <c r="G688" s="5"/>
      <c r="H688" s="5"/>
      <c r="I688" s="5"/>
    </row>
    <row r="689" spans="2:9" ht="12" customHeight="1">
      <c r="B689" s="3"/>
      <c r="C689" s="30"/>
      <c r="D689" s="30"/>
      <c r="E689" s="30"/>
      <c r="F689" s="45"/>
      <c r="G689" s="5"/>
      <c r="H689" s="5"/>
      <c r="I689" s="5"/>
    </row>
    <row r="690" spans="2:9" ht="12" customHeight="1">
      <c r="B690" s="3"/>
      <c r="C690" s="30"/>
      <c r="D690" s="30"/>
      <c r="E690" s="30"/>
      <c r="F690" s="45"/>
      <c r="G690" s="5"/>
      <c r="H690" s="5"/>
      <c r="I690" s="5"/>
    </row>
    <row r="691" spans="2:9" ht="12" customHeight="1">
      <c r="B691" s="3"/>
      <c r="C691" s="30"/>
      <c r="D691" s="30"/>
      <c r="E691" s="30"/>
      <c r="F691" s="45"/>
      <c r="G691" s="5"/>
      <c r="H691" s="5"/>
      <c r="I691" s="5"/>
    </row>
    <row r="692" spans="2:9" ht="12" customHeight="1">
      <c r="B692" s="3"/>
      <c r="C692" s="30"/>
      <c r="D692" s="30"/>
      <c r="E692" s="30"/>
      <c r="F692" s="45"/>
      <c r="G692" s="5"/>
      <c r="H692" s="5"/>
      <c r="I692" s="5"/>
    </row>
    <row r="693" spans="2:9" ht="12" customHeight="1">
      <c r="B693" s="3"/>
      <c r="C693" s="30"/>
      <c r="D693" s="30"/>
      <c r="E693" s="30"/>
      <c r="F693" s="45"/>
      <c r="G693" s="5"/>
      <c r="H693" s="5"/>
      <c r="I693" s="5"/>
    </row>
    <row r="694" spans="2:9" ht="12" customHeight="1">
      <c r="B694" s="3"/>
      <c r="C694" s="30"/>
      <c r="D694" s="30"/>
      <c r="E694" s="30"/>
      <c r="F694" s="45"/>
      <c r="G694" s="5"/>
      <c r="H694" s="5"/>
      <c r="I694" s="5"/>
    </row>
    <row r="695" spans="2:9" ht="12" customHeight="1">
      <c r="B695" s="3"/>
      <c r="C695" s="30"/>
      <c r="D695" s="30"/>
      <c r="E695" s="30"/>
      <c r="F695" s="45"/>
      <c r="G695" s="5"/>
      <c r="H695" s="5"/>
      <c r="I695" s="5"/>
    </row>
    <row r="696" spans="2:9" ht="12" customHeight="1">
      <c r="B696" s="3"/>
      <c r="C696" s="30"/>
      <c r="D696" s="30"/>
      <c r="E696" s="30"/>
      <c r="F696" s="45"/>
      <c r="G696" s="5"/>
      <c r="H696" s="5"/>
      <c r="I696" s="5"/>
    </row>
    <row r="697" spans="2:9" ht="12" customHeight="1">
      <c r="B697" s="3"/>
      <c r="C697" s="30"/>
      <c r="D697" s="30"/>
      <c r="E697" s="30"/>
      <c r="F697" s="45"/>
      <c r="G697" s="5"/>
      <c r="H697" s="5"/>
      <c r="I697" s="5"/>
    </row>
    <row r="698" spans="2:9" ht="12" customHeight="1">
      <c r="B698" s="3"/>
      <c r="C698" s="30"/>
      <c r="D698" s="30"/>
      <c r="E698" s="30"/>
      <c r="F698" s="45"/>
      <c r="G698" s="5"/>
      <c r="H698" s="5"/>
      <c r="I698" s="5"/>
    </row>
    <row r="699" spans="2:9" ht="12" customHeight="1">
      <c r="B699" s="3"/>
      <c r="C699" s="30"/>
      <c r="D699" s="30"/>
      <c r="E699" s="30"/>
      <c r="F699" s="45"/>
      <c r="G699" s="5"/>
      <c r="H699" s="5"/>
      <c r="I699" s="5"/>
    </row>
    <row r="700" spans="2:9" ht="12" customHeight="1">
      <c r="B700" s="3"/>
      <c r="C700" s="30"/>
      <c r="D700" s="30"/>
      <c r="E700" s="30"/>
      <c r="F700" s="45"/>
      <c r="G700" s="5"/>
      <c r="H700" s="5"/>
      <c r="I700" s="5"/>
    </row>
    <row r="701" spans="2:9" ht="12" customHeight="1">
      <c r="B701" s="3"/>
      <c r="C701" s="30"/>
      <c r="D701" s="30"/>
      <c r="E701" s="30"/>
      <c r="F701" s="45"/>
      <c r="G701" s="5"/>
      <c r="H701" s="5"/>
      <c r="I701" s="5"/>
    </row>
    <row r="702" spans="2:9" ht="12" customHeight="1">
      <c r="B702" s="3"/>
      <c r="C702" s="30"/>
      <c r="D702" s="30"/>
      <c r="E702" s="30"/>
      <c r="F702" s="45"/>
      <c r="G702" s="5"/>
      <c r="H702" s="5"/>
      <c r="I702" s="5"/>
    </row>
    <row r="703" spans="2:9" ht="12" customHeight="1">
      <c r="B703" s="3"/>
      <c r="C703" s="30"/>
      <c r="D703" s="30"/>
      <c r="E703" s="30"/>
      <c r="F703" s="45"/>
      <c r="G703" s="5"/>
      <c r="H703" s="5"/>
      <c r="I703" s="5"/>
    </row>
    <row r="704" spans="2:9" ht="12" customHeight="1">
      <c r="B704" s="3"/>
      <c r="C704" s="30"/>
      <c r="D704" s="30"/>
      <c r="E704" s="30"/>
      <c r="F704" s="45"/>
      <c r="G704" s="5"/>
      <c r="H704" s="5"/>
      <c r="I704" s="5"/>
    </row>
    <row r="705" spans="2:9" ht="12" customHeight="1">
      <c r="B705" s="3"/>
      <c r="C705" s="30"/>
      <c r="D705" s="30"/>
      <c r="E705" s="30"/>
      <c r="F705" s="45"/>
      <c r="G705" s="5"/>
      <c r="H705" s="5"/>
      <c r="I705" s="5"/>
    </row>
    <row r="706" spans="2:9" ht="12" customHeight="1">
      <c r="B706" s="3"/>
      <c r="C706" s="30"/>
      <c r="D706" s="30"/>
      <c r="E706" s="30"/>
      <c r="F706" s="45"/>
      <c r="G706" s="5"/>
      <c r="H706" s="5"/>
      <c r="I706" s="5"/>
    </row>
    <row r="707" spans="2:9" ht="12" customHeight="1">
      <c r="B707" s="3"/>
      <c r="C707" s="30"/>
      <c r="D707" s="30"/>
      <c r="E707" s="30"/>
      <c r="F707" s="45"/>
      <c r="G707" s="5"/>
      <c r="H707" s="5"/>
      <c r="I707" s="5"/>
    </row>
    <row r="708" spans="2:9" ht="12" customHeight="1">
      <c r="B708" s="3"/>
      <c r="C708" s="30"/>
      <c r="D708" s="30"/>
      <c r="E708" s="30"/>
      <c r="F708" s="45"/>
      <c r="G708" s="5"/>
      <c r="H708" s="5"/>
      <c r="I708" s="5"/>
    </row>
    <row r="709" spans="2:9" ht="12" customHeight="1">
      <c r="B709" s="3"/>
      <c r="C709" s="30"/>
      <c r="D709" s="30"/>
      <c r="E709" s="30"/>
      <c r="F709" s="45"/>
      <c r="G709" s="5"/>
      <c r="H709" s="5"/>
      <c r="I709" s="5"/>
    </row>
    <row r="710" spans="2:9" ht="12" customHeight="1">
      <c r="B710" s="3"/>
      <c r="C710" s="30"/>
      <c r="D710" s="30"/>
      <c r="E710" s="30"/>
      <c r="F710" s="45"/>
      <c r="G710" s="5"/>
      <c r="H710" s="5"/>
      <c r="I710" s="5"/>
    </row>
    <row r="711" spans="2:9" ht="12" customHeight="1">
      <c r="B711" s="3"/>
      <c r="C711" s="30"/>
      <c r="D711" s="30"/>
      <c r="E711" s="30"/>
      <c r="F711" s="45"/>
      <c r="G711" s="5"/>
      <c r="H711" s="5"/>
      <c r="I711" s="5"/>
    </row>
    <row r="712" spans="2:9" ht="12" customHeight="1">
      <c r="B712" s="3"/>
      <c r="C712" s="30"/>
      <c r="D712" s="30"/>
      <c r="E712" s="30"/>
      <c r="F712" s="45"/>
      <c r="G712" s="5"/>
      <c r="H712" s="5"/>
      <c r="I712" s="5"/>
    </row>
    <row r="713" spans="2:9" ht="12" customHeight="1">
      <c r="B713" s="3"/>
      <c r="C713" s="30"/>
      <c r="D713" s="30"/>
      <c r="E713" s="30"/>
      <c r="F713" s="45"/>
      <c r="G713" s="5"/>
      <c r="H713" s="5"/>
      <c r="I713" s="5"/>
    </row>
    <row r="714" spans="2:9" ht="12" customHeight="1">
      <c r="B714" s="3"/>
      <c r="C714" s="30"/>
      <c r="D714" s="30"/>
      <c r="E714" s="30"/>
      <c r="F714" s="45"/>
      <c r="G714" s="5"/>
      <c r="H714" s="5"/>
      <c r="I714" s="5"/>
    </row>
    <row r="715" spans="2:9" ht="12" customHeight="1">
      <c r="B715" s="3"/>
      <c r="C715" s="30"/>
      <c r="D715" s="30"/>
      <c r="E715" s="30"/>
      <c r="F715" s="45"/>
      <c r="G715" s="5"/>
      <c r="H715" s="5"/>
      <c r="I715" s="5"/>
    </row>
    <row r="716" spans="2:9" ht="12" customHeight="1">
      <c r="B716" s="3"/>
      <c r="C716" s="30"/>
      <c r="D716" s="30"/>
      <c r="E716" s="30"/>
      <c r="F716" s="45"/>
      <c r="G716" s="5"/>
      <c r="H716" s="5"/>
      <c r="I716" s="5"/>
    </row>
    <row r="717" spans="2:9" ht="12" customHeight="1">
      <c r="B717" s="3"/>
      <c r="C717" s="30"/>
      <c r="D717" s="30"/>
      <c r="E717" s="30"/>
      <c r="F717" s="45"/>
      <c r="G717" s="5"/>
      <c r="H717" s="5"/>
      <c r="I717" s="5"/>
    </row>
    <row r="718" spans="2:9" ht="12" customHeight="1">
      <c r="B718" s="3"/>
      <c r="C718" s="30"/>
      <c r="D718" s="30"/>
      <c r="E718" s="30"/>
      <c r="F718" s="45"/>
      <c r="G718" s="5"/>
      <c r="H718" s="5"/>
      <c r="I718" s="5"/>
    </row>
    <row r="719" spans="2:9" ht="12" customHeight="1">
      <c r="B719" s="3"/>
      <c r="C719" s="30"/>
      <c r="D719" s="30"/>
      <c r="E719" s="30"/>
      <c r="F719" s="45"/>
      <c r="G719" s="5"/>
      <c r="H719" s="5"/>
      <c r="I719" s="5"/>
    </row>
    <row r="720" spans="2:9" ht="12" customHeight="1">
      <c r="B720" s="3"/>
      <c r="C720" s="30"/>
      <c r="D720" s="30"/>
      <c r="E720" s="30"/>
      <c r="F720" s="45"/>
      <c r="G720" s="5"/>
      <c r="H720" s="5"/>
      <c r="I720" s="5"/>
    </row>
    <row r="721" spans="2:9" ht="12" customHeight="1">
      <c r="B721" s="3"/>
      <c r="C721" s="30"/>
      <c r="D721" s="30"/>
      <c r="E721" s="30"/>
      <c r="F721" s="45"/>
      <c r="G721" s="5"/>
      <c r="H721" s="5"/>
      <c r="I721" s="5"/>
    </row>
    <row r="722" spans="2:9" ht="12" customHeight="1">
      <c r="B722" s="3"/>
      <c r="C722" s="30"/>
      <c r="D722" s="30"/>
      <c r="E722" s="30"/>
      <c r="F722" s="45"/>
      <c r="G722" s="5"/>
      <c r="H722" s="5"/>
      <c r="I722" s="5"/>
    </row>
    <row r="723" spans="2:9" ht="12" customHeight="1">
      <c r="B723" s="3"/>
      <c r="C723" s="30"/>
      <c r="D723" s="30"/>
      <c r="E723" s="30"/>
      <c r="F723" s="45"/>
      <c r="G723" s="5"/>
      <c r="H723" s="5"/>
      <c r="I723" s="5"/>
    </row>
    <row r="724" spans="2:9" ht="12" customHeight="1">
      <c r="B724" s="3"/>
      <c r="C724" s="30"/>
      <c r="D724" s="30"/>
      <c r="E724" s="30"/>
      <c r="F724" s="45"/>
      <c r="G724" s="5"/>
      <c r="H724" s="5"/>
      <c r="I724" s="5"/>
    </row>
    <row r="725" spans="2:9" ht="12" customHeight="1">
      <c r="B725" s="3"/>
      <c r="C725" s="30"/>
      <c r="D725" s="30"/>
      <c r="E725" s="30"/>
      <c r="F725" s="45"/>
      <c r="G725" s="5"/>
      <c r="H725" s="5"/>
      <c r="I725" s="5"/>
    </row>
    <row r="726" spans="2:9" ht="12" customHeight="1">
      <c r="B726" s="3"/>
      <c r="C726" s="30"/>
      <c r="D726" s="30"/>
      <c r="E726" s="30"/>
      <c r="F726" s="45"/>
      <c r="G726" s="5"/>
      <c r="H726" s="5"/>
      <c r="I726" s="5"/>
    </row>
    <row r="727" spans="2:9" ht="12" customHeight="1">
      <c r="B727" s="3"/>
      <c r="C727" s="30"/>
      <c r="D727" s="30"/>
      <c r="E727" s="30"/>
      <c r="F727" s="45"/>
      <c r="G727" s="5"/>
      <c r="H727" s="5"/>
      <c r="I727" s="5"/>
    </row>
    <row r="728" spans="2:9" ht="12" customHeight="1">
      <c r="B728" s="3"/>
      <c r="C728" s="30"/>
      <c r="D728" s="30"/>
      <c r="E728" s="30"/>
      <c r="F728" s="45"/>
      <c r="G728" s="5"/>
      <c r="H728" s="5"/>
      <c r="I728" s="5"/>
    </row>
    <row r="729" spans="2:9" ht="12" customHeight="1">
      <c r="B729" s="3"/>
      <c r="C729" s="30"/>
      <c r="D729" s="30"/>
      <c r="E729" s="30"/>
      <c r="F729" s="45"/>
      <c r="G729" s="5"/>
      <c r="H729" s="5"/>
      <c r="I729" s="5"/>
    </row>
    <row r="730" spans="2:9" ht="12" customHeight="1">
      <c r="B730" s="3"/>
      <c r="C730" s="30"/>
      <c r="D730" s="30"/>
      <c r="E730" s="30"/>
      <c r="F730" s="45"/>
      <c r="G730" s="5"/>
      <c r="H730" s="5"/>
      <c r="I730" s="5"/>
    </row>
    <row r="731" spans="2:9" ht="12" customHeight="1">
      <c r="B731" s="3"/>
      <c r="C731" s="30"/>
      <c r="D731" s="30"/>
      <c r="E731" s="30"/>
      <c r="F731" s="45"/>
      <c r="G731" s="5"/>
      <c r="H731" s="5"/>
      <c r="I731" s="5"/>
    </row>
    <row r="732" spans="2:9" ht="12" customHeight="1">
      <c r="B732" s="3"/>
      <c r="C732" s="30"/>
      <c r="D732" s="30"/>
      <c r="E732" s="30"/>
      <c r="F732" s="45"/>
      <c r="G732" s="5"/>
      <c r="H732" s="5"/>
      <c r="I732" s="5"/>
    </row>
    <row r="733" spans="2:9" ht="12" customHeight="1">
      <c r="B733" s="3"/>
      <c r="C733" s="30"/>
      <c r="D733" s="30"/>
      <c r="E733" s="30"/>
      <c r="F733" s="45"/>
      <c r="G733" s="5"/>
      <c r="H733" s="5"/>
      <c r="I733" s="5"/>
    </row>
    <row r="734" spans="2:9" ht="12" customHeight="1">
      <c r="B734" s="3"/>
      <c r="C734" s="30"/>
      <c r="D734" s="30"/>
      <c r="E734" s="30"/>
      <c r="F734" s="45"/>
      <c r="G734" s="5"/>
      <c r="H734" s="5"/>
      <c r="I734" s="5"/>
    </row>
    <row r="735" spans="2:9" ht="12" customHeight="1">
      <c r="B735" s="3"/>
      <c r="C735" s="30"/>
      <c r="D735" s="30"/>
      <c r="E735" s="30"/>
      <c r="F735" s="45"/>
      <c r="G735" s="5"/>
      <c r="H735" s="5"/>
      <c r="I735" s="5"/>
    </row>
    <row r="736" spans="2:9" ht="12" customHeight="1">
      <c r="B736" s="3"/>
      <c r="C736" s="30"/>
      <c r="D736" s="30"/>
      <c r="E736" s="30"/>
      <c r="F736" s="45"/>
      <c r="G736" s="5"/>
      <c r="H736" s="5"/>
      <c r="I736" s="5"/>
    </row>
    <row r="737" spans="2:9" ht="12" customHeight="1">
      <c r="B737" s="3"/>
      <c r="C737" s="30"/>
      <c r="D737" s="30"/>
      <c r="E737" s="30"/>
      <c r="F737" s="45"/>
      <c r="G737" s="5"/>
      <c r="H737" s="5"/>
      <c r="I737" s="5"/>
    </row>
    <row r="738" spans="2:9" ht="12" customHeight="1">
      <c r="B738" s="3"/>
      <c r="C738" s="30"/>
      <c r="D738" s="30"/>
      <c r="E738" s="30"/>
      <c r="F738" s="45"/>
      <c r="G738" s="5"/>
      <c r="H738" s="5"/>
      <c r="I738" s="5"/>
    </row>
    <row r="739" spans="2:9" ht="12" customHeight="1">
      <c r="B739" s="3"/>
      <c r="C739" s="30"/>
      <c r="D739" s="30"/>
      <c r="E739" s="30"/>
      <c r="F739" s="45"/>
      <c r="G739" s="5"/>
      <c r="H739" s="5"/>
      <c r="I739" s="5"/>
    </row>
    <row r="740" spans="2:9" ht="12" customHeight="1">
      <c r="B740" s="3"/>
      <c r="C740" s="30"/>
      <c r="D740" s="30"/>
      <c r="E740" s="30"/>
      <c r="F740" s="45"/>
      <c r="G740" s="5"/>
      <c r="H740" s="5"/>
      <c r="I740" s="5"/>
    </row>
    <row r="741" spans="2:9" ht="12" customHeight="1">
      <c r="B741" s="3"/>
      <c r="C741" s="30"/>
      <c r="D741" s="30"/>
      <c r="E741" s="30"/>
      <c r="F741" s="45"/>
      <c r="G741" s="5"/>
      <c r="H741" s="5"/>
      <c r="I741" s="5"/>
    </row>
    <row r="742" spans="2:9" ht="12" customHeight="1">
      <c r="B742" s="3"/>
      <c r="C742" s="30"/>
      <c r="D742" s="30"/>
      <c r="E742" s="30"/>
      <c r="F742" s="45"/>
      <c r="G742" s="5"/>
      <c r="H742" s="5"/>
      <c r="I742" s="5"/>
    </row>
    <row r="743" spans="2:9" ht="12" customHeight="1">
      <c r="B743" s="3"/>
      <c r="C743" s="30"/>
      <c r="D743" s="30"/>
      <c r="E743" s="30"/>
      <c r="F743" s="45"/>
      <c r="G743" s="5"/>
      <c r="H743" s="5"/>
      <c r="I743" s="5"/>
    </row>
    <row r="744" spans="2:9" ht="12" customHeight="1">
      <c r="B744" s="3"/>
      <c r="C744" s="30"/>
      <c r="D744" s="30"/>
      <c r="E744" s="30"/>
      <c r="F744" s="45"/>
      <c r="G744" s="5"/>
      <c r="H744" s="5"/>
      <c r="I744" s="5"/>
    </row>
    <row r="745" spans="2:9" ht="12" customHeight="1">
      <c r="B745" s="3"/>
      <c r="C745" s="30"/>
      <c r="D745" s="30"/>
      <c r="E745" s="30"/>
      <c r="F745" s="45"/>
      <c r="G745" s="5"/>
      <c r="H745" s="5"/>
      <c r="I745" s="5"/>
    </row>
    <row r="746" spans="2:9" ht="12" customHeight="1">
      <c r="B746" s="3"/>
      <c r="C746" s="30"/>
      <c r="D746" s="30"/>
      <c r="E746" s="30"/>
      <c r="F746" s="45"/>
      <c r="G746" s="5"/>
      <c r="H746" s="5"/>
      <c r="I746" s="5"/>
    </row>
    <row r="747" spans="2:9" ht="12" customHeight="1">
      <c r="B747" s="3"/>
      <c r="C747" s="30"/>
      <c r="D747" s="30"/>
      <c r="E747" s="30"/>
      <c r="F747" s="45"/>
      <c r="G747" s="5"/>
      <c r="H747" s="5"/>
      <c r="I747" s="5"/>
    </row>
    <row r="748" spans="2:9" ht="12" customHeight="1">
      <c r="B748" s="3"/>
      <c r="C748" s="30"/>
      <c r="D748" s="30"/>
      <c r="E748" s="30"/>
      <c r="F748" s="45"/>
      <c r="G748" s="5"/>
      <c r="H748" s="5"/>
      <c r="I748" s="5"/>
    </row>
    <row r="749" spans="2:9" ht="12" customHeight="1">
      <c r="B749" s="3"/>
      <c r="C749" s="30"/>
      <c r="D749" s="30"/>
      <c r="E749" s="30"/>
      <c r="F749" s="45"/>
      <c r="G749" s="5"/>
      <c r="H749" s="5"/>
      <c r="I749" s="5"/>
    </row>
    <row r="750" spans="2:9" ht="12" customHeight="1">
      <c r="B750" s="3"/>
      <c r="C750" s="30"/>
      <c r="D750" s="30"/>
      <c r="E750" s="30"/>
      <c r="F750" s="45"/>
      <c r="G750" s="5"/>
      <c r="H750" s="5"/>
      <c r="I750" s="5"/>
    </row>
    <row r="751" spans="2:9" ht="12" customHeight="1">
      <c r="B751" s="3"/>
      <c r="C751" s="30"/>
      <c r="D751" s="30"/>
      <c r="E751" s="30"/>
      <c r="F751" s="45"/>
      <c r="G751" s="5"/>
      <c r="H751" s="5"/>
      <c r="I751" s="5"/>
    </row>
    <row r="752" spans="2:9" ht="12" customHeight="1">
      <c r="B752" s="3"/>
      <c r="C752" s="30"/>
      <c r="D752" s="30"/>
      <c r="E752" s="30"/>
      <c r="F752" s="45"/>
      <c r="G752" s="5"/>
      <c r="H752" s="5"/>
      <c r="I752" s="5"/>
    </row>
    <row r="753" spans="2:9" ht="12" customHeight="1">
      <c r="B753" s="3"/>
      <c r="C753" s="30"/>
      <c r="D753" s="30"/>
      <c r="E753" s="30"/>
      <c r="F753" s="45"/>
      <c r="G753" s="5"/>
      <c r="H753" s="5"/>
      <c r="I753" s="5"/>
    </row>
    <row r="754" spans="2:9" ht="12" customHeight="1">
      <c r="B754" s="3"/>
      <c r="C754" s="30"/>
      <c r="D754" s="30"/>
      <c r="E754" s="30"/>
      <c r="F754" s="45"/>
      <c r="G754" s="5"/>
      <c r="H754" s="5"/>
      <c r="I754" s="5"/>
    </row>
    <row r="755" spans="2:9" ht="12" customHeight="1">
      <c r="B755" s="3"/>
      <c r="C755" s="30"/>
      <c r="D755" s="30"/>
      <c r="E755" s="30"/>
      <c r="F755" s="45"/>
      <c r="G755" s="5"/>
      <c r="H755" s="5"/>
      <c r="I755" s="5"/>
    </row>
    <row r="756" spans="2:9" ht="12" customHeight="1">
      <c r="B756" s="3"/>
      <c r="C756" s="30"/>
      <c r="D756" s="30"/>
      <c r="E756" s="30"/>
      <c r="F756" s="45"/>
      <c r="G756" s="5"/>
      <c r="H756" s="5"/>
      <c r="I756" s="5"/>
    </row>
    <row r="757" spans="2:9" ht="12" customHeight="1">
      <c r="B757" s="3"/>
      <c r="C757" s="30"/>
      <c r="D757" s="30"/>
      <c r="E757" s="30"/>
      <c r="F757" s="45"/>
      <c r="G757" s="5"/>
      <c r="H757" s="5"/>
      <c r="I757" s="5"/>
    </row>
    <row r="758" spans="2:9" ht="12" customHeight="1">
      <c r="B758" s="3"/>
      <c r="C758" s="30"/>
      <c r="D758" s="30"/>
      <c r="E758" s="30"/>
      <c r="F758" s="45"/>
      <c r="G758" s="5"/>
      <c r="H758" s="5"/>
      <c r="I758" s="5"/>
    </row>
    <row r="759" spans="2:9" ht="12" customHeight="1">
      <c r="B759" s="3"/>
      <c r="C759" s="30"/>
      <c r="D759" s="30"/>
      <c r="E759" s="30"/>
      <c r="F759" s="45"/>
      <c r="G759" s="5"/>
      <c r="H759" s="5"/>
      <c r="I759" s="5"/>
    </row>
    <row r="760" spans="2:9" ht="12" customHeight="1">
      <c r="B760" s="3"/>
      <c r="C760" s="30"/>
      <c r="D760" s="30"/>
      <c r="E760" s="30"/>
      <c r="F760" s="45"/>
      <c r="G760" s="5"/>
      <c r="H760" s="5"/>
      <c r="I760" s="5"/>
    </row>
    <row r="761" spans="2:9" ht="12" customHeight="1">
      <c r="B761" s="3"/>
      <c r="C761" s="30"/>
      <c r="D761" s="30"/>
      <c r="E761" s="30"/>
      <c r="F761" s="45"/>
      <c r="G761" s="5"/>
      <c r="H761" s="5"/>
      <c r="I761" s="5"/>
    </row>
    <row r="762" spans="2:9" ht="12" customHeight="1">
      <c r="B762" s="3"/>
      <c r="C762" s="30"/>
      <c r="D762" s="30"/>
      <c r="E762" s="30"/>
      <c r="F762" s="45"/>
      <c r="G762" s="5"/>
      <c r="H762" s="5"/>
      <c r="I762" s="5"/>
    </row>
    <row r="763" spans="2:9" ht="12" customHeight="1">
      <c r="B763" s="3"/>
      <c r="C763" s="30"/>
      <c r="D763" s="30"/>
      <c r="E763" s="30"/>
      <c r="F763" s="45"/>
      <c r="G763" s="5"/>
      <c r="H763" s="5"/>
      <c r="I763" s="5"/>
    </row>
    <row r="764" spans="2:9" ht="12" customHeight="1">
      <c r="B764" s="3"/>
      <c r="C764" s="30"/>
      <c r="D764" s="30"/>
      <c r="E764" s="30"/>
      <c r="F764" s="45"/>
      <c r="G764" s="5"/>
      <c r="H764" s="5"/>
      <c r="I764" s="5"/>
    </row>
    <row r="765" spans="2:9" ht="12" customHeight="1">
      <c r="B765" s="3"/>
      <c r="C765" s="30"/>
      <c r="D765" s="30"/>
      <c r="E765" s="30"/>
      <c r="F765" s="45"/>
      <c r="G765" s="5"/>
      <c r="H765" s="5"/>
      <c r="I765" s="5"/>
    </row>
    <row r="766" spans="2:9" ht="12" customHeight="1">
      <c r="B766" s="3"/>
      <c r="C766" s="30"/>
      <c r="D766" s="30"/>
      <c r="E766" s="30"/>
      <c r="F766" s="45"/>
      <c r="G766" s="5"/>
      <c r="H766" s="5"/>
      <c r="I766" s="5"/>
    </row>
    <row r="767" spans="2:9" ht="12" customHeight="1">
      <c r="B767" s="3"/>
      <c r="C767" s="30"/>
      <c r="D767" s="30"/>
      <c r="E767" s="30"/>
      <c r="F767" s="45"/>
      <c r="G767" s="5"/>
      <c r="H767" s="5"/>
      <c r="I767" s="5"/>
    </row>
    <row r="768" spans="2:9" ht="12" customHeight="1">
      <c r="B768" s="3"/>
      <c r="C768" s="30"/>
      <c r="D768" s="30"/>
      <c r="E768" s="30"/>
      <c r="F768" s="45"/>
      <c r="G768" s="5"/>
      <c r="H768" s="5"/>
      <c r="I768" s="5"/>
    </row>
    <row r="769" spans="2:9" ht="12" customHeight="1">
      <c r="B769" s="3"/>
      <c r="C769" s="30"/>
      <c r="D769" s="30"/>
      <c r="E769" s="30"/>
      <c r="F769" s="45"/>
      <c r="G769" s="5"/>
      <c r="H769" s="5"/>
      <c r="I769" s="5"/>
    </row>
    <row r="770" spans="2:9" ht="12" customHeight="1">
      <c r="B770" s="3"/>
      <c r="C770" s="30"/>
      <c r="D770" s="30"/>
      <c r="E770" s="30"/>
      <c r="F770" s="45"/>
      <c r="G770" s="5"/>
      <c r="H770" s="5"/>
      <c r="I770" s="5"/>
    </row>
    <row r="771" spans="2:9" ht="12" customHeight="1">
      <c r="B771" s="3"/>
      <c r="C771" s="30"/>
      <c r="D771" s="30"/>
      <c r="E771" s="30"/>
      <c r="F771" s="45"/>
      <c r="G771" s="5"/>
      <c r="H771" s="5"/>
      <c r="I771" s="5"/>
    </row>
    <row r="772" spans="2:9" ht="12" customHeight="1">
      <c r="B772" s="3"/>
      <c r="C772" s="30"/>
      <c r="D772" s="30"/>
      <c r="E772" s="30"/>
      <c r="F772" s="45"/>
      <c r="G772" s="5"/>
      <c r="H772" s="5"/>
      <c r="I772" s="5"/>
    </row>
    <row r="773" spans="2:9" ht="12" customHeight="1">
      <c r="B773" s="3"/>
      <c r="C773" s="30"/>
      <c r="D773" s="30"/>
      <c r="E773" s="30"/>
      <c r="F773" s="45"/>
      <c r="G773" s="5"/>
      <c r="H773" s="5"/>
      <c r="I773" s="5"/>
    </row>
    <row r="774" spans="2:9" ht="12" customHeight="1">
      <c r="B774" s="3"/>
      <c r="C774" s="30"/>
      <c r="D774" s="30"/>
      <c r="E774" s="30"/>
      <c r="F774" s="45"/>
      <c r="G774" s="5"/>
      <c r="H774" s="5"/>
      <c r="I774" s="5"/>
    </row>
    <row r="775" spans="2:9" ht="12" customHeight="1">
      <c r="B775" s="3"/>
      <c r="C775" s="30"/>
      <c r="D775" s="30"/>
      <c r="E775" s="30"/>
      <c r="F775" s="45"/>
      <c r="G775" s="5"/>
      <c r="H775" s="5"/>
      <c r="I775" s="5"/>
    </row>
    <row r="776" spans="2:9" ht="12" customHeight="1">
      <c r="B776" s="3"/>
      <c r="C776" s="30"/>
      <c r="D776" s="30"/>
      <c r="E776" s="30"/>
      <c r="F776" s="45"/>
      <c r="G776" s="5"/>
      <c r="H776" s="5"/>
      <c r="I776" s="5"/>
    </row>
    <row r="777" spans="2:9" ht="12" customHeight="1">
      <c r="B777" s="3"/>
      <c r="C777" s="30"/>
      <c r="D777" s="30"/>
      <c r="E777" s="30"/>
      <c r="F777" s="45"/>
      <c r="G777" s="5"/>
      <c r="H777" s="5"/>
      <c r="I777" s="5"/>
    </row>
    <row r="778" spans="2:9" ht="12" customHeight="1">
      <c r="B778" s="3"/>
      <c r="C778" s="30"/>
      <c r="D778" s="30"/>
      <c r="E778" s="30"/>
      <c r="F778" s="45"/>
      <c r="G778" s="5"/>
      <c r="H778" s="5"/>
      <c r="I778" s="5"/>
    </row>
    <row r="779" spans="2:9" ht="12" customHeight="1">
      <c r="B779" s="3"/>
      <c r="C779" s="30"/>
      <c r="D779" s="30"/>
      <c r="E779" s="30"/>
      <c r="F779" s="45"/>
      <c r="G779" s="5"/>
      <c r="H779" s="5"/>
      <c r="I779" s="5"/>
    </row>
    <row r="780" spans="2:9" ht="12" customHeight="1">
      <c r="B780" s="3"/>
      <c r="C780" s="30"/>
      <c r="D780" s="30"/>
      <c r="E780" s="30"/>
      <c r="F780" s="45"/>
      <c r="G780" s="5"/>
      <c r="H780" s="5"/>
      <c r="I780" s="5"/>
    </row>
    <row r="781" spans="2:9" ht="12" customHeight="1">
      <c r="B781" s="3"/>
      <c r="C781" s="30"/>
      <c r="D781" s="30"/>
      <c r="E781" s="30"/>
      <c r="F781" s="45"/>
      <c r="G781" s="5"/>
      <c r="H781" s="5"/>
      <c r="I781" s="5"/>
    </row>
    <row r="782" spans="2:9" ht="12" customHeight="1">
      <c r="B782" s="3"/>
      <c r="C782" s="30"/>
      <c r="D782" s="30"/>
      <c r="E782" s="30"/>
      <c r="F782" s="45"/>
      <c r="G782" s="5"/>
      <c r="H782" s="5"/>
      <c r="I782" s="5"/>
    </row>
    <row r="783" spans="2:9" ht="12" customHeight="1">
      <c r="B783" s="3"/>
      <c r="C783" s="30"/>
      <c r="D783" s="30"/>
      <c r="E783" s="30"/>
      <c r="F783" s="45"/>
      <c r="G783" s="5"/>
      <c r="H783" s="5"/>
      <c r="I783" s="5"/>
    </row>
    <row r="784" spans="2:9" ht="12" customHeight="1">
      <c r="B784" s="3"/>
      <c r="C784" s="30"/>
      <c r="D784" s="30"/>
      <c r="E784" s="30"/>
      <c r="F784" s="45"/>
      <c r="G784" s="5"/>
      <c r="H784" s="5"/>
      <c r="I784" s="5"/>
    </row>
    <row r="785" spans="2:9" ht="12" customHeight="1">
      <c r="B785" s="3"/>
      <c r="C785" s="30"/>
      <c r="D785" s="30"/>
      <c r="E785" s="30"/>
      <c r="F785" s="45"/>
      <c r="G785" s="5"/>
      <c r="H785" s="5"/>
      <c r="I785" s="5"/>
    </row>
    <row r="786" spans="2:9" ht="12" customHeight="1">
      <c r="B786" s="3"/>
      <c r="C786" s="30"/>
      <c r="D786" s="30"/>
      <c r="E786" s="30"/>
      <c r="F786" s="45"/>
      <c r="G786" s="5"/>
      <c r="H786" s="5"/>
      <c r="I786" s="5"/>
    </row>
    <row r="787" spans="2:9" ht="12" customHeight="1">
      <c r="B787" s="3"/>
      <c r="C787" s="30"/>
      <c r="D787" s="30"/>
      <c r="E787" s="30"/>
      <c r="F787" s="45"/>
      <c r="G787" s="5"/>
      <c r="H787" s="5"/>
      <c r="I787" s="5"/>
    </row>
    <row r="788" spans="2:9" ht="12" customHeight="1">
      <c r="B788" s="3"/>
      <c r="C788" s="30"/>
      <c r="D788" s="30"/>
      <c r="E788" s="30"/>
      <c r="F788" s="45"/>
      <c r="G788" s="5"/>
      <c r="H788" s="5"/>
      <c r="I788" s="5"/>
    </row>
    <row r="789" spans="2:9" ht="12" customHeight="1">
      <c r="B789" s="3"/>
      <c r="C789" s="30"/>
      <c r="D789" s="30"/>
      <c r="E789" s="30"/>
      <c r="F789" s="45"/>
      <c r="G789" s="5"/>
      <c r="H789" s="5"/>
      <c r="I789" s="5"/>
    </row>
    <row r="790" spans="2:9" ht="12" customHeight="1">
      <c r="B790" s="3"/>
      <c r="C790" s="30"/>
      <c r="D790" s="30"/>
      <c r="E790" s="30"/>
      <c r="F790" s="45"/>
      <c r="G790" s="5"/>
      <c r="H790" s="5"/>
      <c r="I790" s="5"/>
    </row>
    <row r="791" spans="2:9" ht="12" customHeight="1">
      <c r="B791" s="3"/>
      <c r="C791" s="30"/>
      <c r="D791" s="30"/>
      <c r="E791" s="30"/>
      <c r="F791" s="45"/>
      <c r="G791" s="5"/>
      <c r="H791" s="5"/>
      <c r="I791" s="5"/>
    </row>
    <row r="792" spans="2:9" ht="12" customHeight="1">
      <c r="B792" s="3"/>
      <c r="C792" s="30"/>
      <c r="D792" s="30"/>
      <c r="E792" s="30"/>
      <c r="F792" s="45"/>
      <c r="G792" s="5"/>
      <c r="H792" s="5"/>
      <c r="I792" s="5"/>
    </row>
    <row r="793" spans="2:9" ht="12" customHeight="1">
      <c r="B793" s="3"/>
      <c r="C793" s="30"/>
      <c r="D793" s="30"/>
      <c r="E793" s="30"/>
      <c r="F793" s="45"/>
      <c r="G793" s="5"/>
      <c r="H793" s="5"/>
      <c r="I793" s="5"/>
    </row>
    <row r="794" spans="2:9" ht="12" customHeight="1">
      <c r="B794" s="3"/>
      <c r="C794" s="30"/>
      <c r="D794" s="30"/>
      <c r="E794" s="30"/>
      <c r="F794" s="45"/>
      <c r="G794" s="5"/>
      <c r="H794" s="5"/>
      <c r="I794" s="5"/>
    </row>
    <row r="795" spans="2:9" ht="12" customHeight="1">
      <c r="B795" s="3"/>
      <c r="C795" s="30"/>
      <c r="D795" s="30"/>
      <c r="E795" s="30"/>
      <c r="F795" s="45"/>
      <c r="G795" s="5"/>
      <c r="H795" s="5"/>
      <c r="I795" s="5"/>
    </row>
    <row r="796" spans="2:9" ht="12" customHeight="1">
      <c r="B796" s="3"/>
      <c r="C796" s="30"/>
      <c r="D796" s="30"/>
      <c r="E796" s="30"/>
      <c r="F796" s="45"/>
      <c r="G796" s="5"/>
      <c r="H796" s="5"/>
      <c r="I796" s="5"/>
    </row>
    <row r="797" spans="2:9" ht="12" customHeight="1">
      <c r="B797" s="3"/>
      <c r="C797" s="30"/>
      <c r="D797" s="30"/>
      <c r="E797" s="30"/>
      <c r="F797" s="45"/>
      <c r="G797" s="5"/>
      <c r="H797" s="5"/>
      <c r="I797" s="5"/>
    </row>
    <row r="798" spans="2:9" ht="12" customHeight="1">
      <c r="B798" s="3"/>
      <c r="C798" s="30"/>
      <c r="D798" s="30"/>
      <c r="E798" s="30"/>
      <c r="F798" s="45"/>
      <c r="G798" s="5"/>
      <c r="H798" s="5"/>
      <c r="I798" s="5"/>
    </row>
    <row r="799" spans="2:9" ht="12" customHeight="1">
      <c r="B799" s="3"/>
      <c r="C799" s="30"/>
      <c r="D799" s="30"/>
      <c r="E799" s="30"/>
      <c r="F799" s="45"/>
      <c r="G799" s="5"/>
      <c r="H799" s="5"/>
      <c r="I799" s="5"/>
    </row>
    <row r="800" spans="2:9" ht="12" customHeight="1">
      <c r="B800" s="3"/>
      <c r="C800" s="30"/>
      <c r="D800" s="30"/>
      <c r="E800" s="30"/>
      <c r="F800" s="45"/>
      <c r="G800" s="5"/>
      <c r="H800" s="5"/>
      <c r="I800" s="5"/>
    </row>
    <row r="801" spans="2:9" ht="12" customHeight="1">
      <c r="B801" s="3"/>
      <c r="C801" s="30"/>
      <c r="D801" s="30"/>
      <c r="E801" s="30"/>
      <c r="F801" s="45"/>
      <c r="G801" s="5"/>
      <c r="H801" s="5"/>
      <c r="I801" s="5"/>
    </row>
    <row r="802" spans="2:9" ht="12" customHeight="1">
      <c r="B802" s="3"/>
      <c r="C802" s="30"/>
      <c r="D802" s="30"/>
      <c r="E802" s="30"/>
      <c r="F802" s="45"/>
      <c r="G802" s="5"/>
      <c r="H802" s="5"/>
      <c r="I802" s="5"/>
    </row>
    <row r="803" spans="2:9" ht="12" customHeight="1">
      <c r="B803" s="3"/>
      <c r="C803" s="30"/>
      <c r="D803" s="30"/>
      <c r="E803" s="30"/>
      <c r="F803" s="45"/>
      <c r="G803" s="5"/>
      <c r="H803" s="5"/>
      <c r="I803" s="5"/>
    </row>
    <row r="804" spans="2:9" ht="12" customHeight="1">
      <c r="B804" s="3"/>
      <c r="C804" s="30"/>
      <c r="D804" s="30"/>
      <c r="E804" s="30"/>
      <c r="F804" s="45"/>
      <c r="G804" s="5"/>
      <c r="H804" s="5"/>
      <c r="I804" s="5"/>
    </row>
    <row r="805" spans="2:9" ht="12" customHeight="1">
      <c r="B805" s="3"/>
      <c r="C805" s="30"/>
      <c r="D805" s="30"/>
      <c r="E805" s="30"/>
      <c r="F805" s="45"/>
      <c r="G805" s="5"/>
      <c r="H805" s="5"/>
      <c r="I805" s="5"/>
    </row>
    <row r="806" spans="2:9" ht="12" customHeight="1">
      <c r="B806" s="3"/>
      <c r="C806" s="30"/>
      <c r="D806" s="30"/>
      <c r="E806" s="30"/>
      <c r="F806" s="45"/>
      <c r="G806" s="5"/>
      <c r="H806" s="5"/>
      <c r="I806" s="5"/>
    </row>
    <row r="807" spans="2:9" ht="12" customHeight="1">
      <c r="B807" s="3"/>
      <c r="C807" s="30"/>
      <c r="D807" s="30"/>
      <c r="E807" s="30"/>
      <c r="F807" s="45"/>
      <c r="G807" s="5"/>
      <c r="H807" s="5"/>
      <c r="I807" s="5"/>
    </row>
    <row r="808" spans="2:9" ht="12" customHeight="1">
      <c r="B808" s="3"/>
      <c r="C808" s="30"/>
      <c r="D808" s="30"/>
      <c r="E808" s="30"/>
      <c r="F808" s="45"/>
      <c r="G808" s="5"/>
      <c r="H808" s="5"/>
      <c r="I808" s="5"/>
    </row>
    <row r="809" spans="2:9" ht="12" customHeight="1">
      <c r="B809" s="3"/>
      <c r="C809" s="30"/>
      <c r="D809" s="30"/>
      <c r="E809" s="30"/>
      <c r="F809" s="45"/>
      <c r="G809" s="5"/>
      <c r="H809" s="5"/>
      <c r="I809" s="5"/>
    </row>
    <row r="810" spans="2:9" ht="12" customHeight="1">
      <c r="B810" s="3"/>
      <c r="C810" s="30"/>
      <c r="D810" s="30"/>
      <c r="E810" s="30"/>
      <c r="F810" s="45"/>
      <c r="G810" s="5"/>
      <c r="H810" s="5"/>
      <c r="I810" s="5"/>
    </row>
    <row r="811" spans="2:9" ht="12" customHeight="1">
      <c r="B811" s="3"/>
      <c r="C811" s="30"/>
      <c r="D811" s="30"/>
      <c r="E811" s="30"/>
      <c r="F811" s="45"/>
      <c r="G811" s="5"/>
      <c r="H811" s="5"/>
      <c r="I811" s="5"/>
    </row>
    <row r="812" spans="2:9" ht="12" customHeight="1">
      <c r="B812" s="3"/>
      <c r="C812" s="30"/>
      <c r="D812" s="30"/>
      <c r="E812" s="30"/>
      <c r="F812" s="45"/>
      <c r="G812" s="5"/>
      <c r="H812" s="5"/>
      <c r="I812" s="5"/>
    </row>
    <row r="813" spans="2:9" ht="12" customHeight="1">
      <c r="B813" s="3"/>
      <c r="C813" s="30"/>
      <c r="D813" s="30"/>
      <c r="E813" s="30"/>
      <c r="F813" s="45"/>
      <c r="G813" s="5"/>
      <c r="H813" s="5"/>
      <c r="I813" s="5"/>
    </row>
    <row r="814" spans="2:9" ht="12" customHeight="1">
      <c r="B814" s="3"/>
      <c r="C814" s="30"/>
      <c r="D814" s="30"/>
      <c r="E814" s="30"/>
      <c r="F814" s="45"/>
      <c r="G814" s="5"/>
      <c r="H814" s="5"/>
      <c r="I814" s="5"/>
    </row>
    <row r="815" spans="2:9" ht="12" customHeight="1">
      <c r="B815" s="3"/>
      <c r="C815" s="30"/>
      <c r="D815" s="30"/>
      <c r="E815" s="30"/>
      <c r="F815" s="45"/>
      <c r="G815" s="5"/>
      <c r="H815" s="5"/>
      <c r="I815" s="5"/>
    </row>
    <row r="816" spans="2:9" ht="12" customHeight="1">
      <c r="B816" s="3"/>
      <c r="C816" s="30"/>
      <c r="D816" s="30"/>
      <c r="E816" s="30"/>
      <c r="F816" s="45"/>
      <c r="G816" s="5"/>
      <c r="H816" s="5"/>
      <c r="I816" s="5"/>
    </row>
    <row r="817" spans="2:9" ht="12" customHeight="1">
      <c r="B817" s="3"/>
      <c r="C817" s="30"/>
      <c r="D817" s="30"/>
      <c r="E817" s="30"/>
      <c r="F817" s="45"/>
      <c r="G817" s="5"/>
      <c r="H817" s="5"/>
      <c r="I817" s="5"/>
    </row>
    <row r="818" spans="2:9" ht="12" customHeight="1">
      <c r="B818" s="3"/>
      <c r="C818" s="30"/>
      <c r="D818" s="30"/>
      <c r="E818" s="30"/>
      <c r="F818" s="45"/>
      <c r="G818" s="5"/>
      <c r="H818" s="5"/>
      <c r="I818" s="5"/>
    </row>
    <row r="819" spans="2:9" ht="12" customHeight="1">
      <c r="B819" s="3"/>
      <c r="C819" s="30"/>
      <c r="D819" s="30"/>
      <c r="E819" s="30"/>
      <c r="F819" s="45"/>
      <c r="G819" s="5"/>
      <c r="H819" s="5"/>
      <c r="I819" s="5"/>
    </row>
    <row r="820" spans="2:9" ht="12" customHeight="1">
      <c r="B820" s="3"/>
      <c r="C820" s="30"/>
      <c r="D820" s="30"/>
      <c r="E820" s="30"/>
      <c r="F820" s="45"/>
      <c r="G820" s="5"/>
      <c r="H820" s="5"/>
      <c r="I820" s="5"/>
    </row>
    <row r="821" spans="2:9" ht="12" customHeight="1">
      <c r="B821" s="3"/>
      <c r="C821" s="30"/>
      <c r="D821" s="30"/>
      <c r="E821" s="30"/>
      <c r="F821" s="45"/>
      <c r="G821" s="5"/>
      <c r="H821" s="5"/>
      <c r="I821" s="5"/>
    </row>
    <row r="822" spans="2:9" ht="12" customHeight="1">
      <c r="B822" s="3"/>
      <c r="C822" s="30"/>
      <c r="D822" s="30"/>
      <c r="E822" s="30"/>
      <c r="F822" s="45"/>
      <c r="G822" s="5"/>
      <c r="H822" s="5"/>
      <c r="I822" s="5"/>
    </row>
    <row r="823" spans="2:9" ht="12" customHeight="1">
      <c r="B823" s="3"/>
      <c r="C823" s="30"/>
      <c r="D823" s="30"/>
      <c r="E823" s="30"/>
      <c r="F823" s="45"/>
      <c r="G823" s="5"/>
      <c r="H823" s="5"/>
      <c r="I823" s="5"/>
    </row>
    <row r="824" spans="2:9" ht="12" customHeight="1">
      <c r="B824" s="3"/>
      <c r="C824" s="30"/>
      <c r="D824" s="30"/>
      <c r="E824" s="30"/>
      <c r="F824" s="45"/>
      <c r="G824" s="5"/>
      <c r="H824" s="5"/>
      <c r="I824" s="5"/>
    </row>
    <row r="825" spans="2:9" ht="12" customHeight="1">
      <c r="B825" s="3"/>
      <c r="C825" s="30"/>
      <c r="D825" s="30"/>
      <c r="E825" s="30"/>
      <c r="F825" s="45"/>
      <c r="G825" s="5"/>
      <c r="H825" s="5"/>
      <c r="I825" s="5"/>
    </row>
    <row r="826" spans="2:9" ht="12" customHeight="1">
      <c r="B826" s="3"/>
      <c r="C826" s="30"/>
      <c r="D826" s="30"/>
      <c r="E826" s="30"/>
      <c r="F826" s="45"/>
      <c r="G826" s="5"/>
      <c r="H826" s="5"/>
      <c r="I826" s="5"/>
    </row>
    <row r="827" spans="2:9" ht="12" customHeight="1">
      <c r="B827" s="3"/>
      <c r="C827" s="30"/>
      <c r="D827" s="30"/>
      <c r="E827" s="30"/>
      <c r="F827" s="45"/>
      <c r="G827" s="5"/>
      <c r="H827" s="5"/>
      <c r="I827" s="5"/>
    </row>
    <row r="828" spans="2:9" ht="12" customHeight="1">
      <c r="B828" s="3"/>
      <c r="C828" s="30"/>
      <c r="D828" s="30"/>
      <c r="E828" s="30"/>
      <c r="F828" s="45"/>
      <c r="G828" s="5"/>
      <c r="H828" s="5"/>
      <c r="I828" s="5"/>
    </row>
    <row r="829" spans="2:9" ht="12" customHeight="1">
      <c r="B829" s="3"/>
      <c r="C829" s="30"/>
      <c r="D829" s="30"/>
      <c r="E829" s="30"/>
      <c r="F829" s="45"/>
      <c r="G829" s="5"/>
      <c r="H829" s="5"/>
      <c r="I829" s="5"/>
    </row>
    <row r="830" spans="2:9" ht="12" customHeight="1">
      <c r="B830" s="3"/>
      <c r="C830" s="30"/>
      <c r="D830" s="30"/>
      <c r="E830" s="30"/>
      <c r="F830" s="45"/>
      <c r="G830" s="5"/>
      <c r="H830" s="5"/>
      <c r="I830" s="5"/>
    </row>
    <row r="831" spans="2:9" ht="12" customHeight="1">
      <c r="B831" s="3"/>
      <c r="C831" s="30"/>
      <c r="D831" s="30"/>
      <c r="E831" s="30"/>
      <c r="F831" s="45"/>
      <c r="G831" s="5"/>
      <c r="H831" s="5"/>
      <c r="I831" s="5"/>
    </row>
    <row r="832" spans="2:9" ht="12" customHeight="1">
      <c r="B832" s="3"/>
      <c r="C832" s="30"/>
      <c r="D832" s="30"/>
      <c r="E832" s="30"/>
      <c r="F832" s="45"/>
      <c r="G832" s="5"/>
      <c r="H832" s="5"/>
      <c r="I832" s="5"/>
    </row>
    <row r="833" spans="2:9" ht="12" customHeight="1">
      <c r="B833" s="3"/>
      <c r="C833" s="30"/>
      <c r="D833" s="30"/>
      <c r="E833" s="30"/>
      <c r="F833" s="45"/>
      <c r="G833" s="5"/>
      <c r="H833" s="5"/>
      <c r="I833" s="5"/>
    </row>
    <row r="834" spans="2:9" ht="12" customHeight="1">
      <c r="B834" s="3"/>
      <c r="C834" s="30"/>
      <c r="D834" s="30"/>
      <c r="E834" s="30"/>
      <c r="F834" s="45"/>
      <c r="G834" s="5"/>
      <c r="H834" s="5"/>
      <c r="I834" s="5"/>
    </row>
    <row r="835" spans="2:9" ht="12" customHeight="1">
      <c r="B835" s="3"/>
      <c r="C835" s="30"/>
      <c r="D835" s="30"/>
      <c r="E835" s="30"/>
      <c r="F835" s="45"/>
      <c r="G835" s="5"/>
      <c r="H835" s="5"/>
      <c r="I835" s="5"/>
    </row>
    <row r="836" spans="2:9" ht="12" customHeight="1">
      <c r="B836" s="3"/>
      <c r="C836" s="30"/>
      <c r="D836" s="30"/>
      <c r="E836" s="30"/>
      <c r="F836" s="45"/>
      <c r="G836" s="5"/>
      <c r="H836" s="5"/>
      <c r="I836" s="5"/>
    </row>
    <row r="837" spans="2:9" ht="12" customHeight="1">
      <c r="B837" s="3"/>
      <c r="C837" s="30"/>
      <c r="D837" s="30"/>
      <c r="E837" s="30"/>
      <c r="F837" s="45"/>
      <c r="G837" s="5"/>
      <c r="H837" s="5"/>
      <c r="I837" s="5"/>
    </row>
    <row r="838" spans="2:9" ht="12" customHeight="1">
      <c r="B838" s="3"/>
      <c r="C838" s="30"/>
      <c r="D838" s="30"/>
      <c r="E838" s="30"/>
      <c r="F838" s="45"/>
      <c r="G838" s="5"/>
      <c r="H838" s="5"/>
      <c r="I838" s="5"/>
    </row>
    <row r="839" spans="2:9" ht="12" customHeight="1">
      <c r="B839" s="3"/>
      <c r="C839" s="30"/>
      <c r="D839" s="30"/>
      <c r="E839" s="30"/>
      <c r="F839" s="45"/>
      <c r="G839" s="5"/>
      <c r="H839" s="5"/>
      <c r="I839" s="5"/>
    </row>
    <row r="840" spans="2:9" ht="12" customHeight="1">
      <c r="B840" s="3"/>
      <c r="C840" s="30"/>
      <c r="D840" s="30"/>
      <c r="E840" s="30"/>
      <c r="F840" s="45"/>
      <c r="G840" s="5"/>
      <c r="H840" s="5"/>
      <c r="I840" s="5"/>
    </row>
    <row r="841" spans="2:9" ht="12" customHeight="1">
      <c r="B841" s="3"/>
      <c r="C841" s="30"/>
      <c r="D841" s="30"/>
      <c r="E841" s="30"/>
      <c r="F841" s="45"/>
      <c r="G841" s="5"/>
      <c r="H841" s="5"/>
      <c r="I841" s="5"/>
    </row>
    <row r="842" spans="2:9" ht="12" customHeight="1">
      <c r="B842" s="3"/>
      <c r="C842" s="30"/>
      <c r="D842" s="30"/>
      <c r="E842" s="30"/>
      <c r="F842" s="45"/>
      <c r="G842" s="5"/>
      <c r="H842" s="5"/>
      <c r="I842" s="5"/>
    </row>
    <row r="843" spans="2:9" ht="12" customHeight="1">
      <c r="B843" s="3"/>
      <c r="C843" s="30"/>
      <c r="D843" s="30"/>
      <c r="E843" s="30"/>
      <c r="F843" s="45"/>
      <c r="G843" s="5"/>
      <c r="H843" s="5"/>
      <c r="I843" s="5"/>
    </row>
    <row r="844" spans="2:9" ht="12" customHeight="1">
      <c r="B844" s="3"/>
      <c r="C844" s="30"/>
      <c r="D844" s="30"/>
      <c r="E844" s="30"/>
      <c r="F844" s="45"/>
      <c r="G844" s="5"/>
      <c r="H844" s="5"/>
      <c r="I844" s="5"/>
    </row>
    <row r="845" spans="2:9" ht="12" customHeight="1">
      <c r="B845" s="3"/>
      <c r="C845" s="30"/>
      <c r="D845" s="30"/>
      <c r="E845" s="30"/>
      <c r="F845" s="45"/>
      <c r="G845" s="5"/>
      <c r="H845" s="5"/>
      <c r="I845" s="5"/>
    </row>
    <row r="846" spans="2:9" ht="12" customHeight="1">
      <c r="B846" s="3"/>
      <c r="C846" s="30"/>
      <c r="D846" s="30"/>
      <c r="E846" s="30"/>
      <c r="F846" s="45"/>
      <c r="G846" s="5"/>
      <c r="H846" s="5"/>
      <c r="I846" s="5"/>
    </row>
    <row r="847" spans="2:9" ht="12" customHeight="1">
      <c r="B847" s="3"/>
      <c r="C847" s="30"/>
      <c r="D847" s="30"/>
      <c r="E847" s="30"/>
      <c r="F847" s="45"/>
      <c r="G847" s="5"/>
      <c r="H847" s="5"/>
      <c r="I847" s="5"/>
    </row>
    <row r="848" spans="2:9" ht="12" customHeight="1">
      <c r="B848" s="3"/>
      <c r="C848" s="30"/>
      <c r="D848" s="30"/>
      <c r="E848" s="30"/>
      <c r="F848" s="45"/>
      <c r="G848" s="5"/>
      <c r="H848" s="5"/>
      <c r="I848" s="5"/>
    </row>
    <row r="849" spans="2:9" ht="12" customHeight="1">
      <c r="B849" s="3"/>
      <c r="C849" s="30"/>
      <c r="D849" s="30"/>
      <c r="E849" s="30"/>
      <c r="F849" s="45"/>
      <c r="G849" s="5"/>
      <c r="H849" s="5"/>
      <c r="I849" s="5"/>
    </row>
    <row r="850" spans="2:9" ht="12" customHeight="1">
      <c r="B850" s="3"/>
      <c r="C850" s="30"/>
      <c r="D850" s="30"/>
      <c r="E850" s="30"/>
      <c r="F850" s="45"/>
      <c r="G850" s="5"/>
      <c r="H850" s="5"/>
      <c r="I850" s="5"/>
    </row>
    <row r="851" spans="2:9" ht="12" customHeight="1">
      <c r="B851" s="3"/>
      <c r="C851" s="30"/>
      <c r="D851" s="30"/>
      <c r="E851" s="30"/>
      <c r="F851" s="45"/>
      <c r="G851" s="5"/>
      <c r="H851" s="5"/>
      <c r="I851" s="5"/>
    </row>
    <row r="852" spans="2:9" ht="12" customHeight="1">
      <c r="B852" s="3"/>
      <c r="C852" s="30"/>
      <c r="D852" s="30"/>
      <c r="E852" s="30"/>
      <c r="F852" s="45"/>
      <c r="G852" s="5"/>
      <c r="H852" s="5"/>
      <c r="I852" s="5"/>
    </row>
    <row r="853" spans="2:9" ht="12" customHeight="1">
      <c r="B853" s="3"/>
      <c r="C853" s="30"/>
      <c r="D853" s="30"/>
      <c r="E853" s="30"/>
      <c r="F853" s="45"/>
      <c r="G853" s="5"/>
      <c r="H853" s="5"/>
      <c r="I853" s="5"/>
    </row>
    <row r="854" spans="2:9" ht="12" customHeight="1">
      <c r="B854" s="3"/>
      <c r="C854" s="30"/>
      <c r="D854" s="30"/>
      <c r="E854" s="30"/>
      <c r="F854" s="45"/>
      <c r="G854" s="5"/>
      <c r="H854" s="5"/>
      <c r="I854" s="5"/>
    </row>
    <row r="855" spans="2:9" ht="12" customHeight="1">
      <c r="B855" s="3"/>
      <c r="C855" s="30"/>
      <c r="D855" s="30"/>
      <c r="E855" s="30"/>
      <c r="F855" s="45"/>
      <c r="G855" s="5"/>
      <c r="H855" s="5"/>
      <c r="I855" s="5"/>
    </row>
    <row r="856" spans="2:9" ht="12" customHeight="1">
      <c r="B856" s="3"/>
      <c r="C856" s="30"/>
      <c r="D856" s="30"/>
      <c r="E856" s="30"/>
      <c r="F856" s="45"/>
      <c r="G856" s="5"/>
      <c r="H856" s="5"/>
      <c r="I856" s="5"/>
    </row>
    <row r="857" spans="2:9" ht="12" customHeight="1">
      <c r="B857" s="3"/>
      <c r="C857" s="30"/>
      <c r="D857" s="30"/>
      <c r="E857" s="30"/>
      <c r="F857" s="45"/>
      <c r="G857" s="5"/>
      <c r="H857" s="5"/>
      <c r="I857" s="5"/>
    </row>
    <row r="858" spans="2:9" ht="12" customHeight="1">
      <c r="B858" s="3"/>
      <c r="C858" s="30"/>
      <c r="D858" s="30"/>
      <c r="E858" s="30"/>
      <c r="F858" s="45"/>
      <c r="G858" s="5"/>
      <c r="H858" s="5"/>
      <c r="I858" s="5"/>
    </row>
    <row r="859" spans="2:9" ht="12" customHeight="1">
      <c r="B859" s="3"/>
      <c r="C859" s="30"/>
      <c r="D859" s="30"/>
      <c r="E859" s="30"/>
      <c r="F859" s="45"/>
      <c r="G859" s="5"/>
      <c r="H859" s="5"/>
      <c r="I859" s="5"/>
    </row>
    <row r="860" spans="2:9" ht="12" customHeight="1">
      <c r="B860" s="3"/>
      <c r="C860" s="30"/>
      <c r="D860" s="30"/>
      <c r="E860" s="30"/>
      <c r="F860" s="45"/>
      <c r="G860" s="5"/>
      <c r="H860" s="5"/>
      <c r="I860" s="5"/>
    </row>
    <row r="861" spans="2:9" ht="12" customHeight="1">
      <c r="B861" s="3"/>
      <c r="C861" s="30"/>
      <c r="D861" s="30"/>
      <c r="E861" s="30"/>
      <c r="F861" s="45"/>
      <c r="G861" s="5"/>
      <c r="H861" s="5"/>
      <c r="I861" s="5"/>
    </row>
    <row r="862" spans="2:9" ht="12" customHeight="1">
      <c r="B862" s="3"/>
      <c r="C862" s="30"/>
      <c r="D862" s="30"/>
      <c r="E862" s="30"/>
      <c r="F862" s="45"/>
      <c r="G862" s="5"/>
      <c r="H862" s="5"/>
      <c r="I862" s="5"/>
    </row>
    <row r="863" spans="2:9" ht="12" customHeight="1">
      <c r="B863" s="3"/>
      <c r="C863" s="30"/>
      <c r="D863" s="30"/>
      <c r="E863" s="30"/>
      <c r="F863" s="45"/>
      <c r="G863" s="5"/>
      <c r="H863" s="5"/>
      <c r="I863" s="5"/>
    </row>
    <row r="864" spans="2:9" ht="12" customHeight="1">
      <c r="B864" s="3"/>
      <c r="C864" s="30"/>
      <c r="D864" s="30"/>
      <c r="E864" s="30"/>
      <c r="F864" s="45"/>
      <c r="G864" s="5"/>
      <c r="H864" s="5"/>
      <c r="I864" s="5"/>
    </row>
    <row r="865" spans="2:9" ht="12" customHeight="1">
      <c r="B865" s="3"/>
      <c r="C865" s="30"/>
      <c r="D865" s="30"/>
      <c r="E865" s="30"/>
      <c r="F865" s="45"/>
      <c r="G865" s="5"/>
      <c r="H865" s="5"/>
      <c r="I865" s="5"/>
    </row>
    <row r="866" spans="2:9" ht="12" customHeight="1">
      <c r="B866" s="3"/>
      <c r="C866" s="30"/>
      <c r="D866" s="30"/>
      <c r="E866" s="30"/>
      <c r="F866" s="45"/>
      <c r="G866" s="5"/>
      <c r="H866" s="5"/>
      <c r="I866" s="5"/>
    </row>
    <row r="867" spans="2:9" ht="12" customHeight="1">
      <c r="B867" s="3"/>
      <c r="C867" s="30"/>
      <c r="D867" s="30"/>
      <c r="E867" s="30"/>
      <c r="F867" s="45"/>
      <c r="G867" s="5"/>
      <c r="H867" s="5"/>
      <c r="I867" s="5"/>
    </row>
    <row r="868" spans="2:9" ht="12" customHeight="1">
      <c r="B868" s="3"/>
      <c r="C868" s="30"/>
      <c r="D868" s="30"/>
      <c r="E868" s="30"/>
      <c r="F868" s="45"/>
      <c r="G868" s="5"/>
      <c r="H868" s="5"/>
      <c r="I868" s="5"/>
    </row>
    <row r="869" spans="2:9" ht="12" customHeight="1">
      <c r="B869" s="3"/>
      <c r="C869" s="30"/>
      <c r="D869" s="30"/>
      <c r="E869" s="30"/>
      <c r="F869" s="45"/>
      <c r="G869" s="5"/>
      <c r="H869" s="5"/>
      <c r="I869" s="5"/>
    </row>
    <row r="870" spans="2:9" ht="12" customHeight="1">
      <c r="B870" s="3"/>
      <c r="C870" s="30"/>
      <c r="D870" s="30"/>
      <c r="E870" s="30"/>
      <c r="F870" s="45"/>
      <c r="G870" s="5"/>
      <c r="H870" s="5"/>
      <c r="I870" s="5"/>
    </row>
    <row r="871" spans="2:9" ht="12" customHeight="1">
      <c r="B871" s="3"/>
      <c r="C871" s="30"/>
      <c r="D871" s="30"/>
      <c r="E871" s="30"/>
      <c r="F871" s="45"/>
      <c r="G871" s="5"/>
      <c r="H871" s="5"/>
      <c r="I871" s="5"/>
    </row>
    <row r="872" spans="2:9" ht="12" customHeight="1">
      <c r="B872" s="3"/>
      <c r="C872" s="30"/>
      <c r="D872" s="30"/>
      <c r="E872" s="30"/>
      <c r="F872" s="45"/>
      <c r="G872" s="5"/>
      <c r="H872" s="5"/>
      <c r="I872" s="5"/>
    </row>
    <row r="873" spans="2:9" ht="12" customHeight="1">
      <c r="B873" s="3"/>
      <c r="C873" s="30"/>
      <c r="D873" s="30"/>
      <c r="E873" s="30"/>
      <c r="F873" s="45"/>
      <c r="G873" s="5"/>
      <c r="H873" s="5"/>
      <c r="I873" s="5"/>
    </row>
    <row r="874" spans="2:9" ht="12" customHeight="1">
      <c r="B874" s="3"/>
      <c r="C874" s="30"/>
      <c r="D874" s="30"/>
      <c r="E874" s="30"/>
      <c r="F874" s="45"/>
      <c r="G874" s="5"/>
      <c r="H874" s="5"/>
      <c r="I874" s="5"/>
    </row>
    <row r="875" spans="2:9" ht="12" customHeight="1">
      <c r="B875" s="3"/>
      <c r="C875" s="30"/>
      <c r="D875" s="30"/>
      <c r="E875" s="30"/>
      <c r="F875" s="45"/>
      <c r="G875" s="5"/>
      <c r="H875" s="5"/>
      <c r="I875" s="5"/>
    </row>
    <row r="876" spans="2:9" ht="12" customHeight="1">
      <c r="B876" s="3"/>
      <c r="C876" s="30"/>
      <c r="D876" s="30"/>
      <c r="E876" s="30"/>
      <c r="F876" s="45"/>
      <c r="G876" s="5"/>
      <c r="H876" s="5"/>
      <c r="I876" s="5"/>
    </row>
    <row r="877" spans="2:9" ht="12" customHeight="1">
      <c r="B877" s="3"/>
      <c r="C877" s="30"/>
      <c r="D877" s="30"/>
      <c r="E877" s="30"/>
      <c r="F877" s="45"/>
      <c r="G877" s="5"/>
      <c r="H877" s="5"/>
      <c r="I877" s="5"/>
    </row>
    <row r="878" spans="2:9" ht="12" customHeight="1">
      <c r="B878" s="3"/>
      <c r="C878" s="30"/>
      <c r="D878" s="30"/>
      <c r="E878" s="30"/>
      <c r="F878" s="45"/>
      <c r="G878" s="5"/>
      <c r="H878" s="5"/>
      <c r="I878" s="5"/>
    </row>
    <row r="879" spans="2:9" ht="12" customHeight="1">
      <c r="B879" s="3"/>
      <c r="C879" s="30"/>
      <c r="D879" s="30"/>
      <c r="E879" s="30"/>
      <c r="F879" s="45"/>
      <c r="G879" s="5"/>
      <c r="H879" s="5"/>
      <c r="I879" s="5"/>
    </row>
    <row r="880" spans="2:9" ht="12" customHeight="1">
      <c r="B880" s="3"/>
      <c r="C880" s="30"/>
      <c r="D880" s="30"/>
      <c r="E880" s="30"/>
      <c r="F880" s="45"/>
      <c r="G880" s="5"/>
      <c r="H880" s="5"/>
      <c r="I880" s="5"/>
    </row>
    <row r="881" spans="2:9" ht="12" customHeight="1">
      <c r="B881" s="3"/>
      <c r="C881" s="30"/>
      <c r="D881" s="30"/>
      <c r="E881" s="30"/>
      <c r="F881" s="45"/>
      <c r="G881" s="5"/>
      <c r="H881" s="5"/>
      <c r="I881" s="5"/>
    </row>
    <row r="882" spans="2:9" ht="12" customHeight="1">
      <c r="B882" s="3"/>
      <c r="C882" s="30"/>
      <c r="D882" s="30"/>
      <c r="E882" s="30"/>
      <c r="F882" s="45"/>
      <c r="G882" s="5"/>
      <c r="H882" s="5"/>
      <c r="I882" s="5"/>
    </row>
    <row r="883" spans="2:9" ht="12" customHeight="1">
      <c r="B883" s="3"/>
      <c r="C883" s="30"/>
      <c r="D883" s="30"/>
      <c r="E883" s="30"/>
      <c r="F883" s="45"/>
      <c r="G883" s="5"/>
      <c r="H883" s="5"/>
      <c r="I883" s="5"/>
    </row>
    <row r="884" spans="2:9" ht="12" customHeight="1">
      <c r="B884" s="3"/>
      <c r="C884" s="30"/>
      <c r="D884" s="30"/>
      <c r="E884" s="30"/>
      <c r="F884" s="45"/>
      <c r="G884" s="5"/>
      <c r="H884" s="5"/>
      <c r="I884" s="5"/>
    </row>
    <row r="885" spans="2:9" ht="12" customHeight="1">
      <c r="B885" s="3"/>
      <c r="C885" s="30"/>
      <c r="D885" s="30"/>
      <c r="E885" s="30"/>
      <c r="F885" s="45"/>
      <c r="G885" s="5"/>
      <c r="H885" s="5"/>
      <c r="I885" s="5"/>
    </row>
    <row r="886" spans="2:9" ht="12" customHeight="1">
      <c r="B886" s="3"/>
      <c r="C886" s="30"/>
      <c r="D886" s="30"/>
      <c r="E886" s="30"/>
      <c r="F886" s="45"/>
      <c r="G886" s="5"/>
      <c r="H886" s="5"/>
      <c r="I886" s="5"/>
    </row>
    <row r="887" spans="2:9" ht="12" customHeight="1">
      <c r="B887" s="3"/>
      <c r="C887" s="30"/>
      <c r="D887" s="30"/>
      <c r="E887" s="30"/>
      <c r="F887" s="45"/>
      <c r="G887" s="5"/>
      <c r="H887" s="5"/>
      <c r="I887" s="5"/>
    </row>
    <row r="888" spans="2:9" ht="12" customHeight="1">
      <c r="B888" s="3"/>
      <c r="C888" s="30"/>
      <c r="D888" s="30"/>
      <c r="E888" s="30"/>
      <c r="F888" s="45"/>
      <c r="G888" s="5"/>
      <c r="H888" s="5"/>
      <c r="I888" s="5"/>
    </row>
    <row r="889" spans="2:9" ht="12" customHeight="1">
      <c r="B889" s="3"/>
      <c r="C889" s="30"/>
      <c r="D889" s="30"/>
      <c r="E889" s="30"/>
      <c r="F889" s="45"/>
      <c r="G889" s="5"/>
      <c r="H889" s="5"/>
      <c r="I889" s="5"/>
    </row>
    <row r="890" spans="2:9" ht="12" customHeight="1">
      <c r="B890" s="3"/>
      <c r="C890" s="30"/>
      <c r="D890" s="30"/>
      <c r="E890" s="30"/>
      <c r="F890" s="45"/>
      <c r="G890" s="5"/>
      <c r="H890" s="5"/>
      <c r="I890" s="5"/>
    </row>
    <row r="891" spans="2:9" ht="12" customHeight="1">
      <c r="B891" s="3"/>
      <c r="C891" s="30"/>
      <c r="D891" s="30"/>
      <c r="E891" s="30"/>
      <c r="F891" s="45"/>
      <c r="G891" s="5"/>
      <c r="H891" s="5"/>
      <c r="I891" s="5"/>
    </row>
    <row r="892" spans="2:9" ht="12" customHeight="1">
      <c r="B892" s="3"/>
      <c r="C892" s="30"/>
      <c r="D892" s="30"/>
      <c r="E892" s="30"/>
      <c r="F892" s="45"/>
      <c r="G892" s="5"/>
      <c r="H892" s="5"/>
      <c r="I892" s="5"/>
    </row>
    <row r="893" spans="2:9" ht="12" customHeight="1">
      <c r="B893" s="3"/>
      <c r="C893" s="30"/>
      <c r="D893" s="30"/>
      <c r="E893" s="30"/>
      <c r="F893" s="45"/>
      <c r="G893" s="5"/>
      <c r="H893" s="5"/>
      <c r="I893" s="5"/>
    </row>
    <row r="894" spans="2:9" ht="12" customHeight="1">
      <c r="B894" s="3"/>
      <c r="C894" s="30"/>
      <c r="D894" s="30"/>
      <c r="E894" s="30"/>
      <c r="F894" s="45"/>
      <c r="G894" s="5"/>
      <c r="H894" s="5"/>
      <c r="I894" s="5"/>
    </row>
    <row r="895" spans="2:9" ht="12" customHeight="1">
      <c r="B895" s="3"/>
      <c r="C895" s="30"/>
      <c r="D895" s="30"/>
      <c r="E895" s="30"/>
      <c r="F895" s="45"/>
      <c r="G895" s="5"/>
      <c r="H895" s="5"/>
      <c r="I895" s="5"/>
    </row>
    <row r="896" spans="2:9" ht="12" customHeight="1">
      <c r="B896" s="3"/>
      <c r="C896" s="30"/>
      <c r="D896" s="30"/>
      <c r="E896" s="30"/>
      <c r="F896" s="45"/>
      <c r="G896" s="5"/>
      <c r="H896" s="5"/>
      <c r="I896" s="5"/>
    </row>
    <row r="897" spans="2:9" ht="12" customHeight="1">
      <c r="B897" s="3"/>
      <c r="C897" s="30"/>
      <c r="D897" s="30"/>
      <c r="E897" s="30"/>
      <c r="F897" s="45"/>
      <c r="G897" s="5"/>
      <c r="H897" s="5"/>
      <c r="I897" s="5"/>
    </row>
    <row r="898" spans="2:9" ht="12" customHeight="1">
      <c r="B898" s="3"/>
      <c r="C898" s="30"/>
      <c r="D898" s="30"/>
      <c r="E898" s="30"/>
      <c r="F898" s="45"/>
      <c r="G898" s="5"/>
      <c r="H898" s="5"/>
      <c r="I898" s="5"/>
    </row>
    <row r="899" spans="2:9" ht="12" customHeight="1">
      <c r="B899" s="3"/>
      <c r="C899" s="30"/>
      <c r="D899" s="30"/>
      <c r="E899" s="30"/>
      <c r="F899" s="45"/>
      <c r="G899" s="5"/>
      <c r="H899" s="5"/>
      <c r="I899" s="5"/>
    </row>
    <row r="900" spans="2:9" ht="12" customHeight="1">
      <c r="B900" s="3"/>
      <c r="C900" s="30"/>
      <c r="D900" s="30"/>
      <c r="E900" s="30"/>
      <c r="F900" s="45"/>
      <c r="G900" s="5"/>
      <c r="H900" s="5"/>
      <c r="I900" s="5"/>
    </row>
    <row r="901" spans="2:9" ht="12" customHeight="1">
      <c r="B901" s="3"/>
      <c r="C901" s="30"/>
      <c r="D901" s="30"/>
      <c r="E901" s="30"/>
      <c r="F901" s="45"/>
      <c r="G901" s="5"/>
      <c r="H901" s="5"/>
      <c r="I901" s="5"/>
    </row>
    <row r="902" spans="2:9" ht="12" customHeight="1">
      <c r="B902" s="3"/>
      <c r="C902" s="30"/>
      <c r="D902" s="30"/>
      <c r="E902" s="30"/>
      <c r="F902" s="45"/>
      <c r="G902" s="5"/>
      <c r="H902" s="5"/>
      <c r="I902" s="5"/>
    </row>
    <row r="903" spans="2:9" ht="12" customHeight="1">
      <c r="B903" s="3"/>
      <c r="C903" s="30"/>
      <c r="D903" s="30"/>
      <c r="E903" s="30"/>
      <c r="F903" s="45"/>
      <c r="G903" s="5"/>
      <c r="H903" s="5"/>
      <c r="I903" s="5"/>
    </row>
    <row r="904" spans="2:9" ht="12" customHeight="1">
      <c r="B904" s="3"/>
      <c r="C904" s="30"/>
      <c r="D904" s="30"/>
      <c r="E904" s="30"/>
      <c r="F904" s="45"/>
      <c r="G904" s="5"/>
      <c r="H904" s="5"/>
      <c r="I904" s="5"/>
    </row>
    <row r="905" spans="2:9" ht="12" customHeight="1">
      <c r="B905" s="3"/>
      <c r="C905" s="30"/>
      <c r="D905" s="30"/>
      <c r="E905" s="30"/>
      <c r="F905" s="45"/>
      <c r="G905" s="5"/>
      <c r="H905" s="5"/>
      <c r="I905" s="5"/>
    </row>
    <row r="906" spans="2:9" ht="12" customHeight="1">
      <c r="B906" s="3"/>
      <c r="C906" s="30"/>
      <c r="D906" s="30"/>
      <c r="E906" s="30"/>
      <c r="F906" s="45"/>
      <c r="G906" s="5"/>
      <c r="H906" s="5"/>
      <c r="I906" s="5"/>
    </row>
    <row r="907" spans="2:9" ht="12" customHeight="1">
      <c r="B907" s="3"/>
      <c r="C907" s="30"/>
      <c r="D907" s="30"/>
      <c r="E907" s="30"/>
      <c r="F907" s="45"/>
      <c r="G907" s="5"/>
      <c r="H907" s="5"/>
      <c r="I907" s="5"/>
    </row>
    <row r="908" spans="2:9" ht="12" customHeight="1">
      <c r="B908" s="3"/>
      <c r="C908" s="30"/>
      <c r="D908" s="30"/>
      <c r="E908" s="30"/>
      <c r="F908" s="45"/>
      <c r="G908" s="5"/>
      <c r="H908" s="5"/>
      <c r="I908" s="5"/>
    </row>
    <row r="909" spans="2:9" ht="12" customHeight="1">
      <c r="B909" s="3"/>
      <c r="C909" s="30"/>
      <c r="D909" s="30"/>
      <c r="E909" s="30"/>
      <c r="F909" s="45"/>
      <c r="G909" s="5"/>
      <c r="H909" s="5"/>
      <c r="I909" s="5"/>
    </row>
    <row r="910" spans="2:9" ht="12" customHeight="1">
      <c r="B910" s="3"/>
      <c r="C910" s="30"/>
      <c r="D910" s="30"/>
      <c r="E910" s="30"/>
      <c r="F910" s="45"/>
      <c r="G910" s="5"/>
      <c r="H910" s="5"/>
      <c r="I910" s="5"/>
    </row>
    <row r="911" spans="2:9" ht="12" customHeight="1">
      <c r="B911" s="3"/>
      <c r="C911" s="30"/>
      <c r="D911" s="30"/>
      <c r="E911" s="30"/>
      <c r="F911" s="45"/>
      <c r="G911" s="5"/>
      <c r="H911" s="5"/>
      <c r="I911" s="5"/>
    </row>
    <row r="912" spans="2:9" ht="12" customHeight="1">
      <c r="B912" s="3"/>
      <c r="C912" s="30"/>
      <c r="D912" s="30"/>
      <c r="E912" s="30"/>
      <c r="F912" s="45"/>
      <c r="G912" s="5"/>
      <c r="H912" s="5"/>
      <c r="I912" s="5"/>
    </row>
    <row r="913" spans="2:9" ht="12" customHeight="1">
      <c r="B913" s="3"/>
      <c r="C913" s="30"/>
      <c r="D913" s="30"/>
      <c r="E913" s="30"/>
      <c r="F913" s="45"/>
      <c r="G913" s="5"/>
      <c r="H913" s="5"/>
      <c r="I913" s="5"/>
    </row>
    <row r="914" spans="2:9" ht="12" customHeight="1">
      <c r="B914" s="3"/>
      <c r="C914" s="30"/>
      <c r="D914" s="30"/>
      <c r="E914" s="30"/>
      <c r="F914" s="45"/>
      <c r="G914" s="5"/>
      <c r="H914" s="5"/>
      <c r="I914" s="5"/>
    </row>
    <row r="915" spans="2:9" ht="12" customHeight="1">
      <c r="B915" s="3"/>
      <c r="C915" s="30"/>
      <c r="D915" s="30"/>
      <c r="E915" s="30"/>
      <c r="F915" s="45"/>
      <c r="G915" s="5"/>
      <c r="H915" s="5"/>
      <c r="I915" s="5"/>
    </row>
    <row r="916" spans="2:9" ht="12" customHeight="1">
      <c r="B916" s="3"/>
      <c r="C916" s="30"/>
      <c r="D916" s="30"/>
      <c r="E916" s="30"/>
      <c r="F916" s="45"/>
      <c r="G916" s="5"/>
      <c r="H916" s="5"/>
      <c r="I916" s="5"/>
    </row>
    <row r="917" spans="2:9" ht="12" customHeight="1">
      <c r="B917" s="3"/>
      <c r="C917" s="30"/>
      <c r="D917" s="30"/>
      <c r="E917" s="30"/>
      <c r="F917" s="45"/>
      <c r="G917" s="5"/>
      <c r="H917" s="5"/>
      <c r="I917" s="5"/>
    </row>
    <row r="918" spans="2:9" ht="12" customHeight="1">
      <c r="B918" s="3"/>
      <c r="C918" s="30"/>
      <c r="D918" s="30"/>
      <c r="E918" s="30"/>
      <c r="F918" s="45"/>
      <c r="G918" s="5"/>
      <c r="H918" s="5"/>
      <c r="I918" s="5"/>
    </row>
    <row r="919" spans="2:9" ht="12" customHeight="1">
      <c r="B919" s="3"/>
      <c r="C919" s="30"/>
      <c r="D919" s="30"/>
      <c r="E919" s="30"/>
      <c r="F919" s="45"/>
      <c r="G919" s="5"/>
      <c r="H919" s="5"/>
      <c r="I919" s="5"/>
    </row>
    <row r="920" spans="2:9" ht="12" customHeight="1">
      <c r="B920" s="3"/>
      <c r="C920" s="30"/>
      <c r="D920" s="30"/>
      <c r="E920" s="30"/>
      <c r="F920" s="45"/>
      <c r="G920" s="5"/>
      <c r="H920" s="5"/>
      <c r="I920" s="5"/>
    </row>
    <row r="921" spans="2:9" ht="12" customHeight="1">
      <c r="B921" s="3"/>
      <c r="C921" s="30"/>
      <c r="D921" s="30"/>
      <c r="E921" s="30"/>
      <c r="F921" s="45"/>
      <c r="G921" s="5"/>
      <c r="H921" s="5"/>
      <c r="I921" s="5"/>
    </row>
    <row r="922" spans="2:9" ht="12" customHeight="1">
      <c r="B922" s="3"/>
      <c r="C922" s="30"/>
      <c r="D922" s="30"/>
      <c r="E922" s="30"/>
      <c r="F922" s="45"/>
      <c r="G922" s="5"/>
      <c r="H922" s="5"/>
      <c r="I922" s="5"/>
    </row>
    <row r="923" spans="2:9" ht="12" customHeight="1">
      <c r="B923" s="3"/>
      <c r="C923" s="30"/>
      <c r="D923" s="30"/>
      <c r="E923" s="30"/>
      <c r="F923" s="45"/>
      <c r="G923" s="5"/>
      <c r="H923" s="5"/>
      <c r="I923" s="5"/>
    </row>
    <row r="924" spans="2:9" ht="12" customHeight="1">
      <c r="B924" s="3"/>
      <c r="C924" s="30"/>
      <c r="D924" s="30"/>
      <c r="E924" s="30"/>
      <c r="F924" s="45"/>
      <c r="G924" s="5"/>
      <c r="H924" s="5"/>
      <c r="I924" s="5"/>
    </row>
    <row r="925" spans="2:9" ht="12" customHeight="1">
      <c r="B925" s="3"/>
      <c r="C925" s="30"/>
      <c r="D925" s="30"/>
      <c r="E925" s="30"/>
      <c r="F925" s="45"/>
      <c r="G925" s="5"/>
      <c r="H925" s="5"/>
      <c r="I925" s="5"/>
    </row>
    <row r="926" spans="2:9" ht="12" customHeight="1">
      <c r="B926" s="3"/>
      <c r="C926" s="30"/>
      <c r="D926" s="30"/>
      <c r="E926" s="30"/>
      <c r="F926" s="45"/>
      <c r="G926" s="5"/>
      <c r="H926" s="5"/>
      <c r="I926" s="5"/>
    </row>
    <row r="927" spans="2:9" ht="12" customHeight="1">
      <c r="B927" s="3"/>
      <c r="C927" s="30"/>
      <c r="D927" s="30"/>
      <c r="E927" s="30"/>
      <c r="F927" s="45"/>
      <c r="G927" s="5"/>
      <c r="H927" s="5"/>
      <c r="I927" s="5"/>
    </row>
    <row r="928" spans="2:9" ht="12" customHeight="1">
      <c r="B928" s="3"/>
      <c r="C928" s="30"/>
      <c r="D928" s="30"/>
      <c r="E928" s="30"/>
      <c r="F928" s="45"/>
      <c r="G928" s="5"/>
      <c r="H928" s="5"/>
      <c r="I928" s="5"/>
    </row>
    <row r="929" spans="2:9" ht="12" customHeight="1">
      <c r="B929" s="3"/>
      <c r="C929" s="30"/>
      <c r="D929" s="30"/>
      <c r="E929" s="30"/>
      <c r="F929" s="45"/>
      <c r="G929" s="5"/>
      <c r="H929" s="5"/>
      <c r="I929" s="5"/>
    </row>
    <row r="930" spans="2:9" ht="12" customHeight="1">
      <c r="B930" s="3"/>
      <c r="C930" s="30"/>
      <c r="D930" s="30"/>
      <c r="E930" s="30"/>
      <c r="F930" s="45"/>
      <c r="G930" s="5"/>
      <c r="H930" s="5"/>
      <c r="I930" s="5"/>
    </row>
    <row r="931" spans="2:9" ht="12" customHeight="1">
      <c r="B931" s="3"/>
      <c r="C931" s="30"/>
      <c r="D931" s="30"/>
      <c r="E931" s="30"/>
      <c r="F931" s="45"/>
      <c r="G931" s="5"/>
      <c r="H931" s="5"/>
      <c r="I931" s="5"/>
    </row>
    <row r="932" spans="2:9" ht="12" customHeight="1">
      <c r="B932" s="3"/>
      <c r="C932" s="30"/>
      <c r="D932" s="30"/>
      <c r="E932" s="30"/>
      <c r="F932" s="45"/>
      <c r="G932" s="5"/>
      <c r="H932" s="5"/>
      <c r="I932" s="5"/>
    </row>
    <row r="933" spans="2:9" ht="12" customHeight="1">
      <c r="B933" s="3"/>
      <c r="C933" s="30"/>
      <c r="D933" s="30"/>
      <c r="E933" s="30"/>
      <c r="F933" s="45"/>
      <c r="G933" s="5"/>
      <c r="H933" s="5"/>
      <c r="I933" s="5"/>
    </row>
    <row r="934" spans="2:9" ht="12" customHeight="1">
      <c r="B934" s="3"/>
      <c r="C934" s="30"/>
      <c r="D934" s="30"/>
      <c r="E934" s="30"/>
      <c r="F934" s="45"/>
      <c r="G934" s="5"/>
      <c r="H934" s="5"/>
      <c r="I934" s="5"/>
    </row>
    <row r="935" spans="2:9" ht="12" customHeight="1">
      <c r="B935" s="3"/>
      <c r="C935" s="30"/>
      <c r="D935" s="30"/>
      <c r="E935" s="30"/>
      <c r="F935" s="45"/>
      <c r="G935" s="5"/>
      <c r="H935" s="5"/>
      <c r="I935" s="5"/>
    </row>
    <row r="936" spans="2:9" ht="12" customHeight="1">
      <c r="B936" s="3"/>
      <c r="C936" s="30"/>
      <c r="D936" s="30"/>
      <c r="E936" s="30"/>
      <c r="F936" s="45"/>
      <c r="G936" s="5"/>
      <c r="H936" s="5"/>
      <c r="I936" s="5"/>
    </row>
    <row r="937" spans="2:9" ht="12" customHeight="1">
      <c r="B937" s="3"/>
      <c r="C937" s="30"/>
      <c r="D937" s="30"/>
      <c r="E937" s="30"/>
      <c r="F937" s="45"/>
      <c r="G937" s="5"/>
      <c r="H937" s="5"/>
      <c r="I937" s="5"/>
    </row>
    <row r="938" spans="2:9" ht="12" customHeight="1">
      <c r="B938" s="3"/>
      <c r="C938" s="30"/>
      <c r="D938" s="30"/>
      <c r="E938" s="30"/>
      <c r="F938" s="45"/>
      <c r="G938" s="5"/>
      <c r="H938" s="5"/>
      <c r="I938" s="5"/>
    </row>
    <row r="939" spans="2:9" ht="12" customHeight="1">
      <c r="B939" s="3"/>
      <c r="C939" s="30"/>
      <c r="D939" s="30"/>
      <c r="E939" s="30"/>
      <c r="F939" s="45"/>
      <c r="G939" s="5"/>
      <c r="H939" s="5"/>
      <c r="I939" s="5"/>
    </row>
    <row r="940" spans="2:9" ht="12" customHeight="1">
      <c r="B940" s="3"/>
      <c r="C940" s="30"/>
      <c r="D940" s="30"/>
      <c r="E940" s="30"/>
      <c r="F940" s="45"/>
      <c r="G940" s="5"/>
      <c r="H940" s="5"/>
      <c r="I940" s="5"/>
    </row>
    <row r="941" spans="2:9" ht="12" customHeight="1">
      <c r="B941" s="3"/>
      <c r="C941" s="30"/>
      <c r="D941" s="30"/>
      <c r="E941" s="30"/>
      <c r="F941" s="45"/>
      <c r="G941" s="5"/>
      <c r="H941" s="5"/>
      <c r="I941" s="5"/>
    </row>
    <row r="942" spans="2:9" ht="12" customHeight="1">
      <c r="B942" s="3"/>
      <c r="C942" s="30"/>
      <c r="D942" s="30"/>
      <c r="E942" s="30"/>
      <c r="F942" s="45"/>
      <c r="G942" s="5"/>
      <c r="H942" s="5"/>
      <c r="I942" s="5"/>
    </row>
    <row r="943" spans="2:9" ht="12" customHeight="1">
      <c r="B943" s="3"/>
      <c r="C943" s="30"/>
      <c r="D943" s="30"/>
      <c r="E943" s="30"/>
      <c r="F943" s="45"/>
      <c r="G943" s="5"/>
      <c r="H943" s="5"/>
      <c r="I943" s="5"/>
    </row>
    <row r="944" spans="2:9" ht="12" customHeight="1">
      <c r="B944" s="3"/>
      <c r="C944" s="30"/>
      <c r="D944" s="30"/>
      <c r="E944" s="30"/>
      <c r="F944" s="45"/>
      <c r="G944" s="5"/>
      <c r="H944" s="5"/>
      <c r="I944" s="5"/>
    </row>
    <row r="945" spans="2:9" ht="12" customHeight="1">
      <c r="B945" s="3"/>
      <c r="C945" s="30"/>
      <c r="D945" s="30"/>
      <c r="E945" s="30"/>
      <c r="F945" s="45"/>
      <c r="G945" s="5"/>
      <c r="H945" s="5"/>
      <c r="I945" s="5"/>
    </row>
    <row r="946" spans="2:9" ht="12" customHeight="1">
      <c r="B946" s="3"/>
      <c r="C946" s="30"/>
      <c r="D946" s="30"/>
      <c r="E946" s="30"/>
      <c r="F946" s="45"/>
      <c r="G946" s="5"/>
      <c r="H946" s="5"/>
      <c r="I946" s="5"/>
    </row>
    <row r="947" spans="2:9" ht="12" customHeight="1">
      <c r="B947" s="3"/>
      <c r="C947" s="30"/>
      <c r="D947" s="30"/>
      <c r="E947" s="30"/>
      <c r="F947" s="45"/>
      <c r="G947" s="5"/>
      <c r="H947" s="5"/>
      <c r="I947" s="5"/>
    </row>
    <row r="948" spans="2:9" ht="12" customHeight="1">
      <c r="B948" s="3"/>
      <c r="C948" s="30"/>
      <c r="D948" s="30"/>
      <c r="E948" s="30"/>
      <c r="F948" s="45"/>
      <c r="G948" s="5"/>
      <c r="H948" s="5"/>
      <c r="I948" s="5"/>
    </row>
    <row r="949" spans="2:9" ht="12" customHeight="1">
      <c r="B949" s="3"/>
      <c r="C949" s="30"/>
      <c r="D949" s="30"/>
      <c r="E949" s="30"/>
      <c r="F949" s="45"/>
      <c r="G949" s="5"/>
      <c r="H949" s="5"/>
      <c r="I949" s="5"/>
    </row>
    <row r="950" spans="2:9" ht="12" customHeight="1">
      <c r="B950" s="3"/>
      <c r="C950" s="30"/>
      <c r="D950" s="30"/>
      <c r="E950" s="30"/>
      <c r="F950" s="45"/>
      <c r="G950" s="5"/>
      <c r="H950" s="5"/>
      <c r="I950" s="5"/>
    </row>
    <row r="951" spans="2:9" ht="12" customHeight="1">
      <c r="B951" s="3"/>
      <c r="C951" s="30"/>
      <c r="D951" s="30"/>
      <c r="E951" s="30"/>
      <c r="F951" s="45"/>
      <c r="G951" s="5"/>
      <c r="H951" s="5"/>
      <c r="I951" s="5"/>
    </row>
    <row r="952" spans="2:9" ht="12" customHeight="1">
      <c r="B952" s="3"/>
      <c r="C952" s="30"/>
      <c r="D952" s="30"/>
      <c r="E952" s="30"/>
      <c r="F952" s="45"/>
      <c r="G952" s="5"/>
      <c r="H952" s="5"/>
      <c r="I952" s="5"/>
    </row>
    <row r="953" spans="2:9" ht="12" customHeight="1">
      <c r="B953" s="3"/>
      <c r="C953" s="30"/>
      <c r="D953" s="30"/>
      <c r="E953" s="30"/>
      <c r="F953" s="45"/>
      <c r="G953" s="5"/>
      <c r="H953" s="5"/>
      <c r="I953" s="5"/>
    </row>
    <row r="954" spans="2:9" ht="12" customHeight="1">
      <c r="B954" s="3"/>
      <c r="C954" s="30"/>
      <c r="D954" s="30"/>
      <c r="E954" s="30"/>
      <c r="F954" s="45"/>
      <c r="G954" s="5"/>
      <c r="H954" s="5"/>
      <c r="I954" s="5"/>
    </row>
    <row r="955" spans="2:9" ht="12" customHeight="1">
      <c r="B955" s="3"/>
      <c r="C955" s="30"/>
      <c r="D955" s="30"/>
      <c r="E955" s="30"/>
      <c r="F955" s="45"/>
      <c r="G955" s="5"/>
      <c r="H955" s="5"/>
      <c r="I955" s="5"/>
    </row>
    <row r="956" spans="2:9" ht="12" customHeight="1">
      <c r="B956" s="3"/>
      <c r="C956" s="30"/>
      <c r="D956" s="30"/>
      <c r="E956" s="30"/>
      <c r="F956" s="45"/>
      <c r="G956" s="5"/>
      <c r="H956" s="5"/>
      <c r="I956" s="5"/>
    </row>
    <row r="957" spans="2:9" ht="12" customHeight="1">
      <c r="B957" s="3"/>
      <c r="C957" s="30"/>
      <c r="D957" s="30"/>
      <c r="E957" s="30"/>
      <c r="F957" s="45"/>
      <c r="G957" s="5"/>
      <c r="H957" s="5"/>
      <c r="I957" s="5"/>
    </row>
    <row r="958" spans="2:9" ht="12" customHeight="1">
      <c r="B958" s="3"/>
      <c r="C958" s="30"/>
      <c r="D958" s="30"/>
      <c r="E958" s="30"/>
      <c r="F958" s="45"/>
      <c r="G958" s="5"/>
      <c r="H958" s="5"/>
      <c r="I958" s="5"/>
    </row>
    <row r="959" spans="2:9" ht="12" customHeight="1">
      <c r="B959" s="3"/>
      <c r="C959" s="30"/>
      <c r="D959" s="30"/>
      <c r="E959" s="30"/>
      <c r="F959" s="45"/>
      <c r="G959" s="5"/>
      <c r="H959" s="5"/>
      <c r="I959" s="5"/>
    </row>
    <row r="960" spans="2:9" ht="12" customHeight="1">
      <c r="B960" s="3"/>
      <c r="C960" s="30"/>
      <c r="D960" s="30"/>
      <c r="E960" s="30"/>
      <c r="F960" s="45"/>
      <c r="G960" s="5"/>
      <c r="H960" s="5"/>
      <c r="I960" s="5"/>
    </row>
    <row r="961" spans="2:9" ht="12" customHeight="1">
      <c r="B961" s="3"/>
      <c r="C961" s="30"/>
      <c r="D961" s="30"/>
      <c r="E961" s="30"/>
      <c r="F961" s="45"/>
      <c r="G961" s="5"/>
      <c r="H961" s="5"/>
      <c r="I961" s="5"/>
    </row>
    <row r="962" spans="2:9" ht="12" customHeight="1">
      <c r="B962" s="3"/>
      <c r="C962" s="30"/>
      <c r="D962" s="30"/>
      <c r="E962" s="30"/>
      <c r="F962" s="45"/>
      <c r="G962" s="5"/>
      <c r="H962" s="5"/>
      <c r="I962" s="5"/>
    </row>
    <row r="963" spans="2:9" ht="12" customHeight="1">
      <c r="B963" s="3"/>
      <c r="C963" s="30"/>
      <c r="D963" s="30"/>
      <c r="E963" s="30"/>
      <c r="F963" s="45"/>
      <c r="G963" s="5"/>
      <c r="H963" s="5"/>
      <c r="I963" s="5"/>
    </row>
    <row r="964" spans="2:9" ht="12" customHeight="1">
      <c r="B964" s="3"/>
      <c r="C964" s="30"/>
      <c r="D964" s="30"/>
      <c r="E964" s="30"/>
      <c r="F964" s="45"/>
      <c r="G964" s="5"/>
      <c r="H964" s="5"/>
      <c r="I964" s="5"/>
    </row>
    <row r="965" spans="2:9" ht="12" customHeight="1">
      <c r="B965" s="3"/>
      <c r="C965" s="30"/>
      <c r="D965" s="30"/>
      <c r="E965" s="30"/>
      <c r="F965" s="45"/>
      <c r="G965" s="5"/>
      <c r="H965" s="5"/>
      <c r="I965" s="5"/>
    </row>
    <row r="966" spans="2:9" ht="12" customHeight="1">
      <c r="B966" s="3"/>
      <c r="C966" s="30"/>
      <c r="D966" s="30"/>
      <c r="E966" s="30"/>
      <c r="F966" s="45"/>
      <c r="G966" s="5"/>
      <c r="H966" s="5"/>
      <c r="I966" s="5"/>
    </row>
    <row r="967" spans="2:9" ht="12" customHeight="1">
      <c r="B967" s="3"/>
      <c r="C967" s="30"/>
      <c r="D967" s="30"/>
      <c r="E967" s="30"/>
      <c r="F967" s="45"/>
      <c r="G967" s="5"/>
      <c r="H967" s="5"/>
      <c r="I967" s="5"/>
    </row>
    <row r="968" spans="2:9" ht="12" customHeight="1">
      <c r="B968" s="3"/>
      <c r="C968" s="30"/>
      <c r="D968" s="30"/>
      <c r="E968" s="30"/>
      <c r="F968" s="45"/>
      <c r="G968" s="5"/>
      <c r="H968" s="5"/>
      <c r="I968" s="5"/>
    </row>
    <row r="969" spans="2:9" ht="12" customHeight="1">
      <c r="B969" s="3"/>
      <c r="C969" s="30"/>
      <c r="D969" s="30"/>
      <c r="E969" s="30"/>
      <c r="F969" s="45"/>
      <c r="G969" s="5"/>
      <c r="H969" s="5"/>
      <c r="I969" s="5"/>
    </row>
    <row r="970" spans="2:9" ht="12" customHeight="1">
      <c r="B970" s="3"/>
      <c r="C970" s="30"/>
      <c r="D970" s="30"/>
      <c r="E970" s="30"/>
      <c r="F970" s="45"/>
      <c r="G970" s="5"/>
      <c r="H970" s="5"/>
      <c r="I970" s="5"/>
    </row>
    <row r="971" spans="2:9" ht="12" customHeight="1">
      <c r="B971" s="3"/>
      <c r="C971" s="30"/>
      <c r="D971" s="30"/>
      <c r="E971" s="30"/>
      <c r="F971" s="45"/>
      <c r="G971" s="5"/>
      <c r="H971" s="5"/>
      <c r="I971" s="5"/>
    </row>
    <row r="972" spans="2:9" ht="12" customHeight="1">
      <c r="B972" s="3"/>
      <c r="C972" s="30"/>
      <c r="D972" s="30"/>
      <c r="E972" s="30"/>
      <c r="F972" s="45"/>
      <c r="G972" s="5"/>
      <c r="H972" s="5"/>
      <c r="I972" s="5"/>
    </row>
    <row r="973" spans="2:9" ht="12" customHeight="1">
      <c r="B973" s="3"/>
      <c r="C973" s="30"/>
      <c r="D973" s="30"/>
      <c r="E973" s="30"/>
      <c r="F973" s="45"/>
      <c r="G973" s="5"/>
      <c r="H973" s="5"/>
      <c r="I973" s="5"/>
    </row>
    <row r="974" spans="2:9" ht="12" customHeight="1">
      <c r="B974" s="3"/>
      <c r="C974" s="30"/>
      <c r="D974" s="30"/>
      <c r="E974" s="30"/>
      <c r="F974" s="45"/>
      <c r="G974" s="5"/>
      <c r="H974" s="5"/>
      <c r="I974" s="5"/>
    </row>
    <row r="975" spans="2:9" ht="12" customHeight="1">
      <c r="B975" s="3"/>
      <c r="C975" s="30"/>
      <c r="D975" s="30"/>
      <c r="E975" s="30"/>
      <c r="F975" s="45"/>
      <c r="G975" s="5"/>
      <c r="H975" s="5"/>
      <c r="I975" s="5"/>
    </row>
    <row r="976" spans="2:9" ht="12" customHeight="1">
      <c r="B976" s="3"/>
      <c r="C976" s="30"/>
      <c r="D976" s="30"/>
      <c r="E976" s="30"/>
      <c r="F976" s="45"/>
      <c r="G976" s="5"/>
      <c r="H976" s="5"/>
      <c r="I976" s="5"/>
    </row>
    <row r="977" spans="2:9" ht="12" customHeight="1">
      <c r="B977" s="3"/>
      <c r="C977" s="30"/>
      <c r="D977" s="30"/>
      <c r="E977" s="30"/>
      <c r="F977" s="45"/>
      <c r="G977" s="5"/>
      <c r="H977" s="5"/>
      <c r="I977" s="5"/>
    </row>
    <row r="978" spans="2:9" ht="12" customHeight="1">
      <c r="B978" s="3"/>
      <c r="C978" s="30"/>
      <c r="D978" s="30"/>
      <c r="E978" s="30"/>
      <c r="F978" s="45"/>
      <c r="G978" s="5"/>
      <c r="H978" s="5"/>
      <c r="I978" s="5"/>
    </row>
    <row r="979" spans="2:9" ht="12" customHeight="1">
      <c r="B979" s="3"/>
      <c r="C979" s="30"/>
      <c r="D979" s="30"/>
      <c r="E979" s="30"/>
      <c r="F979" s="45"/>
      <c r="G979" s="5"/>
      <c r="H979" s="5"/>
      <c r="I979" s="5"/>
    </row>
    <row r="980" spans="2:9" ht="12" customHeight="1">
      <c r="B980" s="3"/>
      <c r="C980" s="30"/>
      <c r="D980" s="30"/>
      <c r="E980" s="30"/>
      <c r="F980" s="45"/>
      <c r="G980" s="5"/>
      <c r="H980" s="5"/>
      <c r="I980" s="5"/>
    </row>
    <row r="981" spans="2:9" ht="12" customHeight="1">
      <c r="B981" s="3"/>
      <c r="C981" s="30"/>
      <c r="D981" s="30"/>
      <c r="E981" s="30"/>
      <c r="F981" s="45"/>
      <c r="G981" s="5"/>
      <c r="H981" s="5"/>
      <c r="I981" s="5"/>
    </row>
    <row r="982" spans="2:9" ht="12" customHeight="1">
      <c r="B982" s="3"/>
      <c r="C982" s="30"/>
      <c r="D982" s="30"/>
      <c r="E982" s="30"/>
      <c r="F982" s="45"/>
      <c r="G982" s="5"/>
      <c r="H982" s="5"/>
      <c r="I982" s="5"/>
    </row>
    <row r="983" spans="2:9" ht="12" customHeight="1">
      <c r="B983" s="3"/>
      <c r="C983" s="30"/>
      <c r="D983" s="30"/>
      <c r="E983" s="30"/>
      <c r="F983" s="45"/>
      <c r="G983" s="5"/>
      <c r="H983" s="5"/>
      <c r="I983" s="5"/>
    </row>
    <row r="984" spans="2:9" ht="12" customHeight="1">
      <c r="B984" s="3"/>
      <c r="C984" s="30"/>
      <c r="D984" s="30"/>
      <c r="E984" s="30"/>
      <c r="F984" s="45"/>
      <c r="G984" s="5"/>
      <c r="H984" s="5"/>
      <c r="I984" s="5"/>
    </row>
    <row r="985" spans="2:9" ht="12" customHeight="1">
      <c r="B985" s="3"/>
      <c r="C985" s="30"/>
      <c r="D985" s="30"/>
      <c r="E985" s="30"/>
      <c r="F985" s="45"/>
      <c r="G985" s="5"/>
      <c r="H985" s="5"/>
      <c r="I985" s="5"/>
    </row>
    <row r="986" spans="2:9" ht="12" customHeight="1">
      <c r="B986" s="3"/>
      <c r="C986" s="30"/>
      <c r="D986" s="30"/>
      <c r="E986" s="30"/>
      <c r="F986" s="45"/>
      <c r="G986" s="5"/>
      <c r="H986" s="5"/>
      <c r="I986" s="5"/>
    </row>
    <row r="987" spans="2:9" ht="12" customHeight="1">
      <c r="B987" s="3"/>
      <c r="C987" s="30"/>
      <c r="D987" s="30"/>
      <c r="E987" s="30"/>
      <c r="F987" s="45"/>
      <c r="G987" s="5"/>
      <c r="H987" s="5"/>
      <c r="I987" s="5"/>
    </row>
    <row r="988" spans="2:9" ht="12" customHeight="1">
      <c r="B988" s="3"/>
      <c r="C988" s="30"/>
      <c r="D988" s="30"/>
      <c r="E988" s="30"/>
      <c r="F988" s="45"/>
      <c r="G988" s="5"/>
      <c r="H988" s="5"/>
      <c r="I988" s="5"/>
    </row>
    <row r="989" spans="2:9" ht="12" customHeight="1">
      <c r="B989" s="3"/>
      <c r="C989" s="30"/>
      <c r="D989" s="30"/>
      <c r="E989" s="30"/>
      <c r="F989" s="45"/>
      <c r="G989" s="5"/>
      <c r="H989" s="5"/>
      <c r="I989" s="5"/>
    </row>
    <row r="990" spans="2:9" ht="12" customHeight="1">
      <c r="B990" s="3"/>
      <c r="C990" s="30"/>
      <c r="D990" s="30"/>
      <c r="E990" s="30"/>
      <c r="F990" s="45"/>
      <c r="G990" s="5"/>
      <c r="H990" s="5"/>
      <c r="I990" s="5"/>
    </row>
    <row r="991" spans="2:9" ht="12" customHeight="1">
      <c r="B991" s="3"/>
      <c r="C991" s="30"/>
      <c r="D991" s="30"/>
      <c r="E991" s="30"/>
      <c r="F991" s="45"/>
      <c r="G991" s="5"/>
      <c r="H991" s="5"/>
      <c r="I991" s="5"/>
    </row>
    <row r="992" spans="2:9" ht="12" customHeight="1">
      <c r="B992" s="3"/>
      <c r="C992" s="30"/>
      <c r="D992" s="30"/>
      <c r="E992" s="30"/>
      <c r="F992" s="45"/>
      <c r="G992" s="5"/>
      <c r="H992" s="5"/>
      <c r="I992" s="5"/>
    </row>
    <row r="993" spans="2:9" ht="12" customHeight="1">
      <c r="B993" s="3"/>
      <c r="C993" s="30"/>
      <c r="D993" s="30"/>
      <c r="E993" s="30"/>
      <c r="F993" s="45"/>
      <c r="G993" s="5"/>
      <c r="H993" s="5"/>
      <c r="I993" s="5"/>
    </row>
    <row r="994" spans="2:9" ht="12" customHeight="1">
      <c r="B994" s="3"/>
      <c r="C994" s="30"/>
      <c r="D994" s="30"/>
      <c r="E994" s="30"/>
      <c r="F994" s="45"/>
      <c r="G994" s="5"/>
      <c r="H994" s="5"/>
      <c r="I994" s="5"/>
    </row>
    <row r="995" spans="2:9" ht="12" customHeight="1">
      <c r="B995" s="3"/>
      <c r="C995" s="30"/>
      <c r="D995" s="30"/>
      <c r="E995" s="30"/>
      <c r="F995" s="45"/>
      <c r="G995" s="5"/>
      <c r="H995" s="5"/>
      <c r="I995" s="5"/>
    </row>
    <row r="996" spans="2:9" ht="12" customHeight="1">
      <c r="B996" s="3"/>
      <c r="C996" s="30"/>
      <c r="D996" s="30"/>
      <c r="E996" s="30"/>
      <c r="F996" s="45"/>
      <c r="G996" s="5"/>
      <c r="H996" s="5"/>
      <c r="I996" s="5"/>
    </row>
    <row r="997" spans="2:9" ht="12" customHeight="1">
      <c r="B997" s="3"/>
      <c r="C997" s="30"/>
      <c r="D997" s="30"/>
      <c r="E997" s="30"/>
      <c r="F997" s="45"/>
      <c r="G997" s="5"/>
      <c r="H997" s="5"/>
      <c r="I997" s="5"/>
    </row>
    <row r="998" spans="2:9" ht="12" customHeight="1">
      <c r="B998" s="3"/>
      <c r="C998" s="30"/>
      <c r="D998" s="30"/>
      <c r="E998" s="30"/>
      <c r="F998" s="45"/>
      <c r="G998" s="5"/>
      <c r="H998" s="5"/>
      <c r="I998" s="5"/>
    </row>
    <row r="999" spans="2:9" ht="12" customHeight="1">
      <c r="B999" s="3"/>
      <c r="C999" s="30"/>
      <c r="D999" s="30"/>
      <c r="E999" s="30"/>
      <c r="F999" s="45"/>
      <c r="G999" s="5"/>
      <c r="H999" s="5"/>
      <c r="I999" s="5"/>
    </row>
    <row r="1000" spans="2:9" ht="12" customHeight="1">
      <c r="B1000" s="3"/>
      <c r="C1000" s="30"/>
      <c r="D1000" s="30"/>
      <c r="E1000" s="30"/>
      <c r="F1000" s="45"/>
      <c r="G1000" s="5"/>
      <c r="H1000" s="5"/>
      <c r="I1000" s="5"/>
    </row>
    <row r="1001" spans="2:9" ht="12" customHeight="1">
      <c r="B1001" s="2"/>
      <c r="C1001" s="30"/>
      <c r="D1001" s="30"/>
      <c r="E1001" s="30"/>
      <c r="F1001" s="45"/>
      <c r="G1001" s="5"/>
      <c r="H1001" s="5"/>
      <c r="I1001" s="5"/>
    </row>
    <row r="1002" spans="2:9" ht="12" customHeight="1">
      <c r="B1002" s="2"/>
      <c r="C1002" s="30"/>
      <c r="D1002" s="30"/>
      <c r="E1002" s="30"/>
      <c r="F1002" s="45"/>
      <c r="G1002" s="5"/>
      <c r="H1002" s="5"/>
      <c r="I1002" s="5"/>
    </row>
    <row r="1003" spans="2:9" ht="12" customHeight="1">
      <c r="B1003" s="2"/>
      <c r="C1003" s="30"/>
      <c r="D1003" s="30"/>
      <c r="E1003" s="30"/>
      <c r="F1003" s="45"/>
      <c r="G1003" s="5"/>
      <c r="H1003" s="5"/>
      <c r="I1003" s="5"/>
    </row>
    <row r="1004" spans="2:9" ht="12" customHeight="1">
      <c r="B1004" s="2"/>
      <c r="C1004" s="30"/>
      <c r="D1004" s="30"/>
      <c r="E1004" s="30"/>
      <c r="F1004" s="45"/>
      <c r="G1004" s="5"/>
      <c r="H1004" s="5"/>
      <c r="I1004" s="5"/>
    </row>
    <row r="1005" spans="2:9" ht="12" customHeight="1">
      <c r="B1005" s="2"/>
      <c r="C1005" s="30"/>
      <c r="D1005" s="30"/>
      <c r="E1005" s="30"/>
      <c r="F1005" s="45"/>
      <c r="G1005" s="5"/>
      <c r="H1005" s="5"/>
      <c r="I1005" s="5"/>
    </row>
    <row r="1006" spans="2:9" ht="12" customHeight="1">
      <c r="B1006" s="2"/>
      <c r="C1006" s="30"/>
      <c r="D1006" s="30"/>
      <c r="E1006" s="30"/>
      <c r="F1006" s="45"/>
      <c r="G1006" s="5"/>
      <c r="H1006" s="5"/>
      <c r="I1006" s="5"/>
    </row>
    <row r="1007" spans="2:9" ht="12" customHeight="1">
      <c r="B1007" s="2"/>
      <c r="C1007" s="30"/>
      <c r="D1007" s="30"/>
      <c r="E1007" s="30"/>
      <c r="F1007" s="45"/>
      <c r="G1007" s="5"/>
      <c r="H1007" s="5"/>
      <c r="I1007" s="5"/>
    </row>
    <row r="1008" spans="2:9" ht="12" customHeight="1">
      <c r="B1008" s="2"/>
      <c r="C1008" s="30"/>
      <c r="D1008" s="30"/>
      <c r="E1008" s="30"/>
      <c r="F1008" s="45"/>
      <c r="G1008" s="5"/>
      <c r="H1008" s="5"/>
      <c r="I1008" s="5"/>
    </row>
    <row r="1009" spans="2:9" ht="12" customHeight="1">
      <c r="B1009" s="2"/>
      <c r="C1009" s="30"/>
      <c r="D1009" s="30"/>
      <c r="E1009" s="30"/>
      <c r="F1009" s="45"/>
      <c r="G1009" s="5"/>
      <c r="H1009" s="5"/>
      <c r="I1009" s="5"/>
    </row>
    <row r="1010" spans="2:9" ht="12" customHeight="1">
      <c r="B1010" s="2"/>
      <c r="C1010" s="30"/>
      <c r="D1010" s="30"/>
      <c r="E1010" s="30"/>
      <c r="F1010" s="45"/>
      <c r="G1010" s="5"/>
      <c r="H1010" s="5"/>
      <c r="I1010" s="5"/>
    </row>
    <row r="1011" spans="2:9" ht="12" customHeight="1">
      <c r="B1011" s="2"/>
      <c r="C1011" s="30"/>
      <c r="D1011" s="30"/>
      <c r="E1011" s="30"/>
      <c r="F1011" s="45"/>
      <c r="G1011" s="5"/>
      <c r="H1011" s="5"/>
      <c r="I1011" s="5"/>
    </row>
    <row r="1012" spans="2:9" ht="12" customHeight="1">
      <c r="B1012" s="2"/>
      <c r="C1012" s="30"/>
      <c r="D1012" s="30"/>
      <c r="E1012" s="30"/>
      <c r="F1012" s="45"/>
      <c r="G1012" s="5"/>
      <c r="H1012" s="5"/>
      <c r="I1012" s="5"/>
    </row>
    <row r="1013" spans="2:9" ht="12" customHeight="1">
      <c r="B1013" s="2"/>
      <c r="C1013" s="30"/>
      <c r="D1013" s="30"/>
      <c r="E1013" s="30"/>
      <c r="F1013" s="45"/>
      <c r="G1013" s="5"/>
      <c r="H1013" s="5"/>
      <c r="I1013" s="5"/>
    </row>
    <row r="1014" spans="2:9" ht="12" customHeight="1">
      <c r="B1014" s="2"/>
      <c r="C1014" s="30"/>
      <c r="D1014" s="30"/>
      <c r="E1014" s="30"/>
      <c r="F1014" s="45"/>
      <c r="G1014" s="5"/>
      <c r="H1014" s="5"/>
      <c r="I1014" s="5"/>
    </row>
    <row r="1015" spans="2:9" ht="12" customHeight="1">
      <c r="B1015" s="2"/>
      <c r="C1015" s="30"/>
      <c r="D1015" s="30"/>
      <c r="E1015" s="30"/>
      <c r="F1015" s="45"/>
      <c r="G1015" s="5"/>
      <c r="H1015" s="5"/>
      <c r="I1015" s="5"/>
    </row>
    <row r="1016" spans="2:9" ht="12" customHeight="1">
      <c r="B1016" s="2"/>
      <c r="C1016" s="30"/>
      <c r="D1016" s="30"/>
      <c r="E1016" s="30"/>
      <c r="F1016" s="45"/>
      <c r="G1016" s="5"/>
      <c r="H1016" s="5"/>
      <c r="I1016" s="5"/>
    </row>
    <row r="1017" spans="2:9" ht="12" customHeight="1">
      <c r="B1017" s="2"/>
      <c r="C1017" s="30"/>
      <c r="D1017" s="30"/>
      <c r="E1017" s="30"/>
      <c r="F1017" s="45"/>
      <c r="G1017" s="5"/>
      <c r="H1017" s="5"/>
      <c r="I1017" s="5"/>
    </row>
    <row r="1018" spans="2:9" ht="12" customHeight="1">
      <c r="B1018" s="2"/>
      <c r="C1018" s="30"/>
      <c r="D1018" s="30"/>
      <c r="E1018" s="30"/>
      <c r="F1018" s="45"/>
      <c r="G1018" s="5"/>
      <c r="H1018" s="5"/>
      <c r="I1018" s="5"/>
    </row>
    <row r="1019" spans="2:9" ht="12" customHeight="1">
      <c r="B1019" s="2"/>
      <c r="C1019" s="30"/>
      <c r="D1019" s="30"/>
      <c r="E1019" s="30"/>
      <c r="F1019" s="45"/>
      <c r="G1019" s="5"/>
      <c r="H1019" s="5"/>
      <c r="I1019" s="5"/>
    </row>
    <row r="1020" spans="2:9" ht="12" customHeight="1">
      <c r="B1020" s="2"/>
      <c r="C1020" s="30"/>
      <c r="D1020" s="30"/>
      <c r="E1020" s="30"/>
      <c r="F1020" s="45"/>
      <c r="G1020" s="5"/>
      <c r="H1020" s="5"/>
      <c r="I1020" s="5"/>
    </row>
    <row r="1021" spans="2:9" ht="12" customHeight="1">
      <c r="B1021" s="2"/>
      <c r="C1021" s="30"/>
      <c r="D1021" s="30"/>
      <c r="E1021" s="30"/>
      <c r="F1021" s="45"/>
      <c r="G1021" s="5"/>
      <c r="H1021" s="5"/>
      <c r="I1021" s="5"/>
    </row>
    <row r="1022" spans="2:9" ht="12" customHeight="1">
      <c r="B1022" s="2"/>
      <c r="C1022" s="30"/>
      <c r="D1022" s="30"/>
      <c r="E1022" s="30"/>
      <c r="F1022" s="45"/>
      <c r="G1022" s="5"/>
      <c r="H1022" s="5"/>
      <c r="I1022" s="5"/>
    </row>
    <row r="1023" spans="2:9" ht="12" customHeight="1">
      <c r="B1023" s="2"/>
      <c r="C1023" s="30"/>
      <c r="D1023" s="30"/>
      <c r="E1023" s="30"/>
      <c r="F1023" s="45"/>
      <c r="G1023" s="5"/>
      <c r="H1023" s="5"/>
      <c r="I1023" s="5"/>
    </row>
    <row r="1024" spans="2:9" ht="12" customHeight="1">
      <c r="B1024" s="2"/>
      <c r="C1024" s="30"/>
      <c r="D1024" s="30"/>
      <c r="E1024" s="30"/>
      <c r="F1024" s="45"/>
      <c r="G1024" s="5"/>
      <c r="H1024" s="5"/>
      <c r="I1024" s="5"/>
    </row>
    <row r="1025" spans="2:9" ht="12" customHeight="1">
      <c r="B1025" s="2"/>
      <c r="C1025" s="30"/>
      <c r="D1025" s="30"/>
      <c r="E1025" s="30"/>
      <c r="F1025" s="45"/>
      <c r="G1025" s="5"/>
      <c r="H1025" s="5"/>
      <c r="I1025" s="5"/>
    </row>
    <row r="1026" spans="2:9" ht="12" customHeight="1">
      <c r="B1026" s="2"/>
      <c r="C1026" s="30"/>
      <c r="D1026" s="30"/>
      <c r="E1026" s="30"/>
      <c r="F1026" s="45"/>
      <c r="G1026" s="5"/>
      <c r="H1026" s="5"/>
      <c r="I1026" s="5"/>
    </row>
    <row r="1027" spans="2:9" ht="12" customHeight="1">
      <c r="B1027" s="2"/>
      <c r="C1027" s="30"/>
      <c r="D1027" s="30"/>
      <c r="E1027" s="30"/>
      <c r="F1027" s="45"/>
      <c r="G1027" s="5"/>
      <c r="H1027" s="5"/>
      <c r="I1027" s="5"/>
    </row>
    <row r="1028" spans="2:9" ht="12" customHeight="1">
      <c r="B1028" s="2"/>
      <c r="C1028" s="30"/>
      <c r="D1028" s="30"/>
      <c r="E1028" s="30"/>
      <c r="F1028" s="45"/>
      <c r="G1028" s="5"/>
      <c r="H1028" s="5"/>
      <c r="I1028" s="5"/>
    </row>
    <row r="1029" spans="2:9" ht="12" customHeight="1">
      <c r="B1029" s="2"/>
      <c r="C1029" s="30"/>
      <c r="D1029" s="30"/>
      <c r="E1029" s="30"/>
      <c r="F1029" s="45"/>
      <c r="G1029" s="5"/>
      <c r="H1029" s="5"/>
      <c r="I1029" s="5"/>
    </row>
    <row r="1030" spans="2:9" ht="12" customHeight="1">
      <c r="B1030" s="2"/>
      <c r="C1030" s="30"/>
      <c r="D1030" s="30"/>
      <c r="E1030" s="30"/>
      <c r="F1030" s="45"/>
      <c r="G1030" s="5"/>
      <c r="H1030" s="5"/>
      <c r="I1030" s="5"/>
    </row>
    <row r="1031" spans="2:9" ht="12" customHeight="1">
      <c r="B1031" s="2"/>
      <c r="C1031" s="30"/>
      <c r="D1031" s="30"/>
      <c r="E1031" s="30"/>
      <c r="F1031" s="45"/>
      <c r="G1031" s="5"/>
      <c r="H1031" s="5"/>
      <c r="I1031" s="5"/>
    </row>
    <row r="1032" spans="2:9" ht="12" customHeight="1">
      <c r="B1032" s="2"/>
      <c r="C1032" s="30"/>
      <c r="D1032" s="30"/>
      <c r="E1032" s="30"/>
      <c r="F1032" s="45"/>
      <c r="G1032" s="5"/>
      <c r="H1032" s="5"/>
      <c r="I1032" s="5"/>
    </row>
    <row r="1033" spans="2:9" ht="12" customHeight="1">
      <c r="B1033" s="2"/>
      <c r="C1033" s="30"/>
      <c r="D1033" s="30"/>
      <c r="E1033" s="30"/>
      <c r="F1033" s="45"/>
      <c r="G1033" s="5"/>
      <c r="H1033" s="5"/>
      <c r="I1033" s="5"/>
    </row>
    <row r="1034" spans="2:9" ht="12" customHeight="1">
      <c r="B1034" s="2"/>
      <c r="C1034" s="30"/>
      <c r="D1034" s="30"/>
      <c r="E1034" s="30"/>
      <c r="F1034" s="45"/>
      <c r="G1034" s="5"/>
      <c r="H1034" s="5"/>
      <c r="I1034" s="5"/>
    </row>
    <row r="1035" spans="2:9" ht="12" customHeight="1">
      <c r="B1035" s="2"/>
      <c r="C1035" s="30"/>
      <c r="D1035" s="30"/>
      <c r="E1035" s="30"/>
      <c r="F1035" s="45"/>
      <c r="G1035" s="5"/>
      <c r="H1035" s="5"/>
      <c r="I1035" s="5"/>
    </row>
    <row r="1036" spans="2:9" ht="12" customHeight="1">
      <c r="B1036" s="2"/>
      <c r="C1036" s="30"/>
      <c r="D1036" s="30"/>
      <c r="E1036" s="30"/>
      <c r="F1036" s="45"/>
      <c r="G1036" s="5"/>
      <c r="H1036" s="5"/>
      <c r="I1036" s="5"/>
    </row>
    <row r="1037" spans="2:9" ht="12" customHeight="1">
      <c r="B1037" s="2"/>
      <c r="C1037" s="30"/>
      <c r="D1037" s="30"/>
      <c r="E1037" s="30"/>
      <c r="F1037" s="45"/>
      <c r="G1037" s="5"/>
      <c r="H1037" s="5"/>
      <c r="I1037" s="5"/>
    </row>
    <row r="1038" spans="2:9" ht="12" customHeight="1">
      <c r="B1038" s="2"/>
      <c r="C1038" s="30"/>
      <c r="D1038" s="30"/>
      <c r="E1038" s="30"/>
      <c r="F1038" s="45"/>
      <c r="G1038" s="5"/>
      <c r="H1038" s="5"/>
      <c r="I1038" s="5"/>
    </row>
    <row r="1039" spans="2:9" ht="12" customHeight="1">
      <c r="B1039" s="2"/>
      <c r="C1039" s="30"/>
      <c r="D1039" s="30"/>
      <c r="E1039" s="30"/>
      <c r="F1039" s="45"/>
      <c r="G1039" s="5"/>
      <c r="H1039" s="5"/>
      <c r="I1039" s="5"/>
    </row>
    <row r="1040" spans="2:9" ht="12" customHeight="1">
      <c r="B1040" s="2"/>
      <c r="C1040" s="30"/>
      <c r="D1040" s="30"/>
      <c r="E1040" s="30"/>
      <c r="F1040" s="45"/>
      <c r="G1040" s="5"/>
      <c r="H1040" s="5"/>
      <c r="I1040" s="5"/>
    </row>
    <row r="1041" spans="2:9" ht="12" customHeight="1">
      <c r="B1041" s="2"/>
      <c r="C1041" s="30"/>
      <c r="D1041" s="30"/>
      <c r="E1041" s="30"/>
      <c r="F1041" s="45"/>
      <c r="G1041" s="5"/>
      <c r="H1041" s="5"/>
      <c r="I1041" s="5"/>
    </row>
    <row r="1042" spans="2:9" ht="12" customHeight="1">
      <c r="B1042" s="2"/>
      <c r="C1042" s="30"/>
      <c r="D1042" s="30"/>
      <c r="E1042" s="30"/>
      <c r="F1042" s="45"/>
      <c r="G1042" s="5"/>
      <c r="H1042" s="5"/>
      <c r="I1042" s="5"/>
    </row>
    <row r="1043" spans="2:9" ht="12" customHeight="1">
      <c r="B1043" s="2"/>
      <c r="C1043" s="30"/>
      <c r="D1043" s="30"/>
      <c r="E1043" s="30"/>
      <c r="F1043" s="45"/>
      <c r="G1043" s="5"/>
      <c r="H1043" s="5"/>
      <c r="I1043" s="5"/>
    </row>
    <row r="1044" spans="2:9" ht="12" customHeight="1">
      <c r="B1044" s="2"/>
      <c r="C1044" s="30"/>
      <c r="D1044" s="30"/>
      <c r="E1044" s="30"/>
      <c r="F1044" s="45"/>
      <c r="G1044" s="5"/>
      <c r="H1044" s="5"/>
      <c r="I1044" s="5"/>
    </row>
    <row r="1045" spans="2:9" ht="12" customHeight="1">
      <c r="B1045" s="2"/>
      <c r="C1045" s="30"/>
      <c r="D1045" s="30"/>
      <c r="E1045" s="30"/>
      <c r="F1045" s="45"/>
      <c r="G1045" s="5"/>
      <c r="H1045" s="5"/>
      <c r="I1045" s="5"/>
    </row>
    <row r="1046" spans="2:9" ht="12" customHeight="1">
      <c r="B1046" s="2"/>
      <c r="C1046" s="30"/>
      <c r="D1046" s="30"/>
      <c r="E1046" s="30"/>
      <c r="F1046" s="45"/>
      <c r="G1046" s="5"/>
      <c r="H1046" s="5"/>
      <c r="I1046" s="5"/>
    </row>
    <row r="1047" spans="2:9" ht="12" customHeight="1">
      <c r="B1047" s="2"/>
      <c r="C1047" s="30"/>
      <c r="D1047" s="30"/>
      <c r="E1047" s="30"/>
      <c r="F1047" s="45"/>
      <c r="G1047" s="5"/>
      <c r="H1047" s="5"/>
      <c r="I1047" s="5"/>
    </row>
    <row r="1048" spans="2:9" ht="12" customHeight="1">
      <c r="B1048" s="2"/>
      <c r="C1048" s="30"/>
      <c r="D1048" s="30"/>
      <c r="E1048" s="30"/>
      <c r="F1048" s="45"/>
      <c r="G1048" s="5"/>
      <c r="H1048" s="5"/>
      <c r="I1048" s="5"/>
    </row>
    <row r="1049" spans="2:9" ht="12" customHeight="1">
      <c r="B1049" s="2"/>
      <c r="C1049" s="30"/>
      <c r="D1049" s="30"/>
      <c r="E1049" s="30"/>
      <c r="F1049" s="45"/>
      <c r="G1049" s="5"/>
      <c r="H1049" s="5"/>
      <c r="I1049" s="5"/>
    </row>
    <row r="1050" spans="2:9" ht="12" customHeight="1">
      <c r="B1050" s="2"/>
      <c r="C1050" s="30"/>
      <c r="D1050" s="30"/>
      <c r="E1050" s="30"/>
      <c r="F1050" s="45"/>
      <c r="G1050" s="5"/>
      <c r="H1050" s="5"/>
      <c r="I1050" s="5"/>
    </row>
    <row r="1051" spans="2:9" ht="12" customHeight="1">
      <c r="B1051" s="2"/>
      <c r="C1051" s="30"/>
      <c r="D1051" s="30"/>
      <c r="E1051" s="30"/>
      <c r="F1051" s="45"/>
      <c r="G1051" s="5"/>
      <c r="H1051" s="5"/>
      <c r="I1051" s="5"/>
    </row>
    <row r="1052" spans="2:9" ht="12" customHeight="1">
      <c r="B1052" s="2"/>
      <c r="C1052" s="30"/>
      <c r="D1052" s="30"/>
      <c r="E1052" s="30"/>
      <c r="F1052" s="45"/>
      <c r="G1052" s="5"/>
      <c r="H1052" s="5"/>
      <c r="I1052" s="5"/>
    </row>
    <row r="1053" spans="2:9" ht="12" customHeight="1">
      <c r="B1053" s="2"/>
      <c r="C1053" s="30"/>
      <c r="D1053" s="30"/>
      <c r="E1053" s="30"/>
      <c r="F1053" s="45"/>
      <c r="G1053" s="5"/>
      <c r="H1053" s="5"/>
      <c r="I1053" s="5"/>
    </row>
    <row r="1054" spans="2:9" ht="12" customHeight="1">
      <c r="B1054" s="2"/>
      <c r="C1054" s="30"/>
      <c r="D1054" s="30"/>
      <c r="E1054" s="30"/>
      <c r="F1054" s="45"/>
      <c r="G1054" s="5"/>
      <c r="H1054" s="5"/>
      <c r="I1054" s="5"/>
    </row>
    <row r="1055" spans="2:9" ht="12" customHeight="1">
      <c r="B1055" s="2"/>
      <c r="C1055" s="30"/>
      <c r="D1055" s="30"/>
      <c r="E1055" s="30"/>
      <c r="F1055" s="45"/>
      <c r="G1055" s="5"/>
      <c r="H1055" s="5"/>
      <c r="I1055" s="5"/>
    </row>
    <row r="1056" spans="2:9" ht="12" customHeight="1">
      <c r="B1056" s="2"/>
      <c r="C1056" s="30"/>
      <c r="D1056" s="30"/>
      <c r="E1056" s="30"/>
      <c r="F1056" s="45"/>
      <c r="G1056" s="5"/>
      <c r="H1056" s="5"/>
      <c r="I1056" s="5"/>
    </row>
    <row r="1057" spans="2:9" ht="12" customHeight="1">
      <c r="B1057" s="2"/>
      <c r="C1057" s="30"/>
      <c r="D1057" s="30"/>
      <c r="E1057" s="30"/>
      <c r="F1057" s="45"/>
      <c r="G1057" s="5"/>
      <c r="H1057" s="5"/>
      <c r="I1057" s="5"/>
    </row>
    <row r="1058" spans="2:9" ht="12" customHeight="1">
      <c r="B1058" s="2"/>
      <c r="C1058" s="30"/>
      <c r="D1058" s="30"/>
      <c r="E1058" s="30"/>
      <c r="F1058" s="45"/>
      <c r="G1058" s="5"/>
      <c r="H1058" s="5"/>
      <c r="I1058" s="5"/>
    </row>
    <row r="1059" spans="2:9" ht="12" customHeight="1">
      <c r="B1059" s="2"/>
      <c r="C1059" s="30"/>
      <c r="D1059" s="30"/>
      <c r="E1059" s="30"/>
      <c r="F1059" s="45"/>
      <c r="G1059" s="5"/>
      <c r="H1059" s="5"/>
      <c r="I1059" s="5"/>
    </row>
    <row r="1060" spans="2:9" ht="12" customHeight="1">
      <c r="B1060" s="2"/>
      <c r="C1060" s="30"/>
      <c r="D1060" s="30"/>
      <c r="E1060" s="30"/>
      <c r="F1060" s="45"/>
      <c r="G1060" s="5"/>
      <c r="H1060" s="5"/>
      <c r="I1060" s="5"/>
    </row>
    <row r="1061" spans="2:9" ht="12" customHeight="1">
      <c r="B1061" s="2"/>
      <c r="C1061" s="30"/>
      <c r="D1061" s="30"/>
      <c r="E1061" s="30"/>
      <c r="F1061" s="45"/>
      <c r="G1061" s="5"/>
      <c r="H1061" s="5"/>
      <c r="I1061" s="5"/>
    </row>
    <row r="1062" spans="2:9" ht="12" customHeight="1">
      <c r="B1062" s="2"/>
      <c r="C1062" s="30"/>
      <c r="D1062" s="30"/>
      <c r="E1062" s="30"/>
      <c r="F1062" s="45"/>
      <c r="G1062" s="5"/>
      <c r="H1062" s="5"/>
      <c r="I1062" s="5"/>
    </row>
    <row r="1063" spans="2:9" ht="12" customHeight="1">
      <c r="B1063" s="2"/>
      <c r="C1063" s="30"/>
      <c r="D1063" s="30"/>
      <c r="E1063" s="30"/>
      <c r="F1063" s="45"/>
      <c r="G1063" s="5"/>
      <c r="H1063" s="5"/>
      <c r="I1063" s="5"/>
    </row>
    <row r="1064" spans="2:9" ht="12" customHeight="1">
      <c r="B1064" s="2"/>
      <c r="C1064" s="30"/>
      <c r="D1064" s="30"/>
      <c r="E1064" s="30"/>
      <c r="F1064" s="45"/>
      <c r="G1064" s="5"/>
      <c r="H1064" s="5"/>
      <c r="I1064" s="5"/>
    </row>
    <row r="1065" spans="2:9" ht="12" customHeight="1">
      <c r="B1065" s="2"/>
      <c r="C1065" s="30"/>
      <c r="D1065" s="30"/>
      <c r="E1065" s="30"/>
      <c r="F1065" s="45"/>
      <c r="G1065" s="5"/>
      <c r="H1065" s="5"/>
      <c r="I1065" s="5"/>
    </row>
    <row r="1066" spans="2:9" ht="12" customHeight="1">
      <c r="B1066" s="2"/>
      <c r="C1066" s="30"/>
      <c r="D1066" s="30"/>
      <c r="E1066" s="30"/>
      <c r="F1066" s="45"/>
      <c r="G1066" s="5"/>
      <c r="H1066" s="5"/>
      <c r="I1066" s="5"/>
    </row>
    <row r="1067" spans="2:9" ht="12" customHeight="1">
      <c r="B1067" s="2"/>
      <c r="C1067" s="30"/>
      <c r="D1067" s="30"/>
      <c r="E1067" s="30"/>
      <c r="F1067" s="45"/>
      <c r="G1067" s="5"/>
      <c r="H1067" s="5"/>
      <c r="I1067" s="5"/>
    </row>
    <row r="1068" spans="2:9" ht="12" customHeight="1">
      <c r="B1068" s="2"/>
      <c r="C1068" s="30"/>
      <c r="D1068" s="30"/>
      <c r="E1068" s="30"/>
      <c r="F1068" s="45"/>
      <c r="G1068" s="5"/>
      <c r="H1068" s="5"/>
      <c r="I1068" s="5"/>
    </row>
    <row r="1069" spans="2:9" ht="12" customHeight="1">
      <c r="B1069" s="2"/>
      <c r="C1069" s="30"/>
      <c r="D1069" s="30"/>
      <c r="E1069" s="30"/>
      <c r="F1069" s="45"/>
      <c r="G1069" s="5"/>
      <c r="H1069" s="5"/>
      <c r="I1069" s="5"/>
    </row>
    <row r="1070" spans="2:9" ht="12" customHeight="1">
      <c r="B1070" s="2"/>
      <c r="C1070" s="30"/>
      <c r="D1070" s="30"/>
      <c r="E1070" s="30"/>
      <c r="F1070" s="45"/>
      <c r="G1070" s="5"/>
      <c r="H1070" s="5"/>
      <c r="I1070" s="5"/>
    </row>
    <row r="1071" spans="2:9" ht="12" customHeight="1">
      <c r="B1071" s="2"/>
      <c r="C1071" s="30"/>
      <c r="D1071" s="30"/>
      <c r="E1071" s="30"/>
      <c r="F1071" s="45"/>
      <c r="G1071" s="5"/>
      <c r="H1071" s="5"/>
      <c r="I1071" s="5"/>
    </row>
    <row r="1072" spans="2:9" ht="12" customHeight="1">
      <c r="B1072" s="2"/>
      <c r="C1072" s="30"/>
      <c r="D1072" s="30"/>
      <c r="E1072" s="30"/>
      <c r="F1072" s="45"/>
      <c r="G1072" s="5"/>
      <c r="H1072" s="5"/>
      <c r="I1072" s="5"/>
    </row>
    <row r="1073" spans="2:9" ht="12" customHeight="1">
      <c r="B1073" s="2"/>
      <c r="C1073" s="30"/>
      <c r="D1073" s="30"/>
      <c r="E1073" s="30"/>
      <c r="F1073" s="45"/>
      <c r="G1073" s="5"/>
      <c r="H1073" s="5"/>
      <c r="I1073" s="5"/>
    </row>
    <row r="1074" spans="2:9" ht="12" customHeight="1">
      <c r="B1074" s="2"/>
      <c r="C1074" s="30"/>
      <c r="D1074" s="30"/>
      <c r="E1074" s="30"/>
      <c r="F1074" s="45"/>
      <c r="G1074" s="5"/>
      <c r="H1074" s="5"/>
      <c r="I1074" s="5"/>
    </row>
    <row r="1075" spans="2:9" ht="12" customHeight="1">
      <c r="B1075" s="2"/>
      <c r="C1075" s="30"/>
      <c r="D1075" s="30"/>
      <c r="E1075" s="30"/>
      <c r="F1075" s="45"/>
      <c r="G1075" s="5"/>
      <c r="H1075" s="5"/>
      <c r="I1075" s="5"/>
    </row>
    <row r="1076" spans="2:9" ht="12" customHeight="1">
      <c r="B1076" s="2"/>
      <c r="C1076" s="30"/>
      <c r="D1076" s="30"/>
      <c r="E1076" s="30"/>
      <c r="F1076" s="45"/>
      <c r="G1076" s="5"/>
      <c r="H1076" s="5"/>
      <c r="I1076" s="5"/>
    </row>
    <row r="1077" spans="2:9" ht="12" customHeight="1">
      <c r="B1077" s="2"/>
      <c r="C1077" s="30"/>
      <c r="D1077" s="30"/>
      <c r="E1077" s="30"/>
      <c r="F1077" s="45"/>
      <c r="G1077" s="5"/>
      <c r="H1077" s="5"/>
      <c r="I1077" s="5"/>
    </row>
    <row r="1078" spans="2:9" ht="12" customHeight="1">
      <c r="B1078" s="2"/>
      <c r="C1078" s="30"/>
      <c r="D1078" s="30"/>
      <c r="E1078" s="30"/>
      <c r="F1078" s="45"/>
      <c r="G1078" s="5"/>
      <c r="H1078" s="5"/>
      <c r="I1078" s="5"/>
    </row>
    <row r="1079" spans="2:9" ht="12" customHeight="1">
      <c r="B1079" s="2"/>
      <c r="C1079" s="30"/>
      <c r="D1079" s="30"/>
      <c r="E1079" s="30"/>
      <c r="F1079" s="45"/>
      <c r="G1079" s="5"/>
      <c r="H1079" s="5"/>
      <c r="I1079" s="5"/>
    </row>
    <row r="1080" spans="2:9" ht="12" customHeight="1">
      <c r="B1080" s="2"/>
      <c r="C1080" s="30"/>
      <c r="D1080" s="30"/>
      <c r="E1080" s="30"/>
      <c r="F1080" s="45"/>
      <c r="G1080" s="5"/>
      <c r="H1080" s="5"/>
      <c r="I1080" s="5"/>
    </row>
    <row r="1081" spans="2:9" ht="12" customHeight="1">
      <c r="B1081" s="2"/>
      <c r="C1081" s="30"/>
      <c r="D1081" s="30"/>
      <c r="E1081" s="30"/>
      <c r="F1081" s="45"/>
      <c r="G1081" s="5"/>
      <c r="H1081" s="5"/>
      <c r="I1081" s="5"/>
    </row>
    <row r="1082" spans="2:9" ht="12" customHeight="1">
      <c r="B1082" s="2"/>
      <c r="C1082" s="30"/>
      <c r="D1082" s="30"/>
      <c r="E1082" s="30"/>
      <c r="F1082" s="45"/>
      <c r="G1082" s="5"/>
      <c r="H1082" s="5"/>
      <c r="I1082" s="5"/>
    </row>
    <row r="1083" spans="2:9" ht="12" customHeight="1">
      <c r="B1083" s="2"/>
      <c r="C1083" s="30"/>
      <c r="D1083" s="30"/>
      <c r="E1083" s="30"/>
      <c r="F1083" s="45"/>
      <c r="G1083" s="5"/>
      <c r="H1083" s="5"/>
      <c r="I1083" s="5"/>
    </row>
    <row r="1084" spans="2:9" ht="12" customHeight="1">
      <c r="B1084" s="2"/>
      <c r="C1084" s="30"/>
      <c r="D1084" s="30"/>
      <c r="E1084" s="30"/>
      <c r="F1084" s="45"/>
      <c r="G1084" s="5"/>
      <c r="H1084" s="5"/>
      <c r="I1084" s="5"/>
    </row>
    <row r="1085" spans="2:9" ht="12" customHeight="1">
      <c r="B1085" s="2"/>
      <c r="C1085" s="30"/>
      <c r="D1085" s="30"/>
      <c r="E1085" s="30"/>
      <c r="F1085" s="45"/>
      <c r="G1085" s="5"/>
      <c r="H1085" s="5"/>
      <c r="I1085" s="5"/>
    </row>
    <row r="1086" spans="2:9" ht="12" customHeight="1">
      <c r="B1086" s="2"/>
      <c r="C1086" s="30"/>
      <c r="D1086" s="30"/>
      <c r="E1086" s="30"/>
      <c r="F1086" s="45"/>
      <c r="G1086" s="5"/>
      <c r="H1086" s="5"/>
      <c r="I1086" s="5"/>
    </row>
    <row r="1087" spans="2:9" ht="12" customHeight="1">
      <c r="B1087" s="2"/>
      <c r="C1087" s="30"/>
      <c r="D1087" s="30"/>
      <c r="E1087" s="30"/>
      <c r="F1087" s="45"/>
      <c r="G1087" s="5"/>
      <c r="H1087" s="5"/>
      <c r="I1087" s="5"/>
    </row>
    <row r="1088" spans="2:9" ht="12" customHeight="1">
      <c r="B1088" s="2"/>
      <c r="C1088" s="30"/>
      <c r="D1088" s="30"/>
      <c r="E1088" s="30"/>
      <c r="F1088" s="45"/>
      <c r="G1088" s="5"/>
      <c r="H1088" s="5"/>
      <c r="I1088" s="5"/>
    </row>
    <row r="1089" spans="2:9" ht="12" customHeight="1">
      <c r="B1089" s="2"/>
      <c r="C1089" s="30"/>
      <c r="D1089" s="30"/>
      <c r="E1089" s="30"/>
      <c r="F1089" s="45"/>
      <c r="G1089" s="5"/>
      <c r="H1089" s="5"/>
      <c r="I1089" s="5"/>
    </row>
    <row r="1090" spans="2:9" ht="12" customHeight="1">
      <c r="B1090" s="2"/>
      <c r="C1090" s="30"/>
      <c r="D1090" s="30"/>
      <c r="E1090" s="30"/>
      <c r="F1090" s="45"/>
      <c r="G1090" s="5"/>
      <c r="H1090" s="5"/>
      <c r="I1090" s="5"/>
    </row>
    <row r="1091" spans="2:9" ht="12" customHeight="1">
      <c r="B1091" s="2"/>
      <c r="C1091" s="30"/>
      <c r="D1091" s="30"/>
      <c r="E1091" s="30"/>
      <c r="F1091" s="45"/>
      <c r="G1091" s="5"/>
      <c r="H1091" s="5"/>
      <c r="I1091" s="5"/>
    </row>
    <row r="1092" spans="2:9" ht="12" customHeight="1">
      <c r="B1092" s="2"/>
      <c r="C1092" s="30"/>
      <c r="D1092" s="30"/>
      <c r="E1092" s="30"/>
      <c r="F1092" s="45"/>
      <c r="G1092" s="5"/>
      <c r="H1092" s="5"/>
      <c r="I1092" s="5"/>
    </row>
    <row r="1093" spans="2:9" ht="12" customHeight="1">
      <c r="B1093" s="2"/>
      <c r="C1093" s="30"/>
      <c r="D1093" s="30"/>
      <c r="E1093" s="30"/>
      <c r="F1093" s="45"/>
      <c r="G1093" s="5"/>
      <c r="H1093" s="5"/>
      <c r="I1093" s="5"/>
    </row>
    <row r="1094" spans="2:9" ht="12" customHeight="1">
      <c r="B1094" s="2"/>
      <c r="C1094" s="30"/>
      <c r="D1094" s="30"/>
      <c r="E1094" s="30"/>
      <c r="F1094" s="45"/>
      <c r="G1094" s="5"/>
      <c r="H1094" s="5"/>
      <c r="I1094" s="5"/>
    </row>
    <row r="1095" spans="2:9" ht="12" customHeight="1">
      <c r="B1095" s="2"/>
      <c r="C1095" s="30"/>
      <c r="D1095" s="30"/>
      <c r="E1095" s="30"/>
      <c r="F1095" s="45"/>
      <c r="G1095" s="5"/>
      <c r="H1095" s="5"/>
      <c r="I1095" s="5"/>
    </row>
    <row r="1096" spans="2:9" ht="12" customHeight="1">
      <c r="B1096" s="2"/>
      <c r="C1096" s="30"/>
      <c r="D1096" s="30"/>
      <c r="E1096" s="30"/>
      <c r="F1096" s="45"/>
      <c r="G1096" s="5"/>
      <c r="H1096" s="5"/>
      <c r="I1096" s="5"/>
    </row>
    <row r="1097" spans="2:9" ht="12" customHeight="1">
      <c r="B1097" s="2"/>
      <c r="C1097" s="30"/>
      <c r="D1097" s="30"/>
      <c r="E1097" s="30"/>
      <c r="F1097" s="45"/>
      <c r="G1097" s="5"/>
      <c r="H1097" s="5"/>
      <c r="I1097" s="5"/>
    </row>
    <row r="1098" spans="2:9" ht="12" customHeight="1">
      <c r="B1098" s="2"/>
      <c r="C1098" s="30"/>
      <c r="D1098" s="30"/>
      <c r="E1098" s="30"/>
      <c r="F1098" s="45"/>
      <c r="G1098" s="5"/>
      <c r="H1098" s="5"/>
      <c r="I1098" s="5"/>
    </row>
    <row r="1099" spans="2:9" ht="12" customHeight="1">
      <c r="B1099" s="2"/>
      <c r="C1099" s="30"/>
      <c r="D1099" s="30"/>
      <c r="E1099" s="30"/>
      <c r="F1099" s="45"/>
      <c r="G1099" s="5"/>
      <c r="H1099" s="5"/>
      <c r="I1099" s="5"/>
    </row>
    <row r="1100" spans="2:9" ht="12" customHeight="1">
      <c r="B1100" s="2"/>
      <c r="C1100" s="30"/>
      <c r="D1100" s="30"/>
      <c r="E1100" s="30"/>
      <c r="F1100" s="45"/>
      <c r="G1100" s="5"/>
      <c r="H1100" s="5"/>
      <c r="I1100" s="5"/>
    </row>
  </sheetData>
  <sheetProtection password="ADD8" sheet="1" objects="1" scenarios="1" formatColumns="0" selectLockedCells="1"/>
  <mergeCells count="1542">
    <mergeCell ref="BS135:BS137"/>
    <mergeCell ref="BS138:BS140"/>
    <mergeCell ref="BS141:BS143"/>
    <mergeCell ref="BS144:BS146"/>
    <mergeCell ref="BS147:BS149"/>
    <mergeCell ref="BS150:BS152"/>
    <mergeCell ref="BS153:BS155"/>
    <mergeCell ref="BS156:BS158"/>
    <mergeCell ref="BS54:BS56"/>
    <mergeCell ref="BS57:BS59"/>
    <mergeCell ref="BS60:BS62"/>
    <mergeCell ref="BS63:BS65"/>
    <mergeCell ref="BS66:BS68"/>
    <mergeCell ref="BS69:BS71"/>
    <mergeCell ref="BS72:BS74"/>
    <mergeCell ref="BS75:BS77"/>
    <mergeCell ref="BS78:BS80"/>
    <mergeCell ref="BS81:BS83"/>
    <mergeCell ref="BS84:BS86"/>
    <mergeCell ref="BS87:BS89"/>
    <mergeCell ref="BS90:BS92"/>
    <mergeCell ref="BS93:BS95"/>
    <mergeCell ref="BS96:BS98"/>
    <mergeCell ref="BS99:BS101"/>
    <mergeCell ref="BS102:BS104"/>
    <mergeCell ref="BS3:BS5"/>
    <mergeCell ref="BS6:BS8"/>
    <mergeCell ref="BS9:BS11"/>
    <mergeCell ref="BS12:BS14"/>
    <mergeCell ref="BS15:BS17"/>
    <mergeCell ref="BS18:BS20"/>
    <mergeCell ref="BS21:BS23"/>
    <mergeCell ref="BS24:BS26"/>
    <mergeCell ref="BS27:BS29"/>
    <mergeCell ref="BS30:BS32"/>
    <mergeCell ref="BS33:BS35"/>
    <mergeCell ref="BS36:BS38"/>
    <mergeCell ref="BS39:BS41"/>
    <mergeCell ref="BS42:BS44"/>
    <mergeCell ref="BS45:BS47"/>
    <mergeCell ref="BS48:BS50"/>
    <mergeCell ref="BS51:BS53"/>
    <mergeCell ref="CY153:CY155"/>
    <mergeCell ref="CY156:CY158"/>
    <mergeCell ref="DC1:DD1"/>
    <mergeCell ref="CY102:CY104"/>
    <mergeCell ref="CY105:CY107"/>
    <mergeCell ref="CY108:CY110"/>
    <mergeCell ref="CY111:CY113"/>
    <mergeCell ref="CY114:CY116"/>
    <mergeCell ref="CY117:CY119"/>
    <mergeCell ref="CY120:CY122"/>
    <mergeCell ref="CY123:CY125"/>
    <mergeCell ref="CY126:CY128"/>
    <mergeCell ref="CY129:CY131"/>
    <mergeCell ref="CY132:CY134"/>
    <mergeCell ref="CY135:CY137"/>
    <mergeCell ref="CY138:CY140"/>
    <mergeCell ref="CY141:CY143"/>
    <mergeCell ref="CY144:CY146"/>
    <mergeCell ref="CY147:CY149"/>
    <mergeCell ref="CY150:CY152"/>
    <mergeCell ref="CY12:CY14"/>
    <mergeCell ref="CY15:CY17"/>
    <mergeCell ref="CY18:CY20"/>
    <mergeCell ref="CY21:CY23"/>
    <mergeCell ref="CY24:CY26"/>
    <mergeCell ref="CY27:CY29"/>
    <mergeCell ref="CY30:CY32"/>
    <mergeCell ref="CY33:CY35"/>
    <mergeCell ref="CY36:CY38"/>
    <mergeCell ref="CY39:CY41"/>
    <mergeCell ref="CY42:CY44"/>
    <mergeCell ref="CY45:CY47"/>
    <mergeCell ref="CY48:CY50"/>
    <mergeCell ref="CY51:CY53"/>
    <mergeCell ref="CY54:CY56"/>
    <mergeCell ref="CY57:CY59"/>
    <mergeCell ref="CY60:CY62"/>
    <mergeCell ref="CY63:CY65"/>
    <mergeCell ref="CY66:CY68"/>
    <mergeCell ref="CY69:CY71"/>
    <mergeCell ref="CY72:CY74"/>
    <mergeCell ref="CY75:CY77"/>
    <mergeCell ref="CY78:CY80"/>
    <mergeCell ref="CY81:CY83"/>
    <mergeCell ref="CY84:CY86"/>
    <mergeCell ref="CY87:CY89"/>
    <mergeCell ref="CY90:CY92"/>
    <mergeCell ref="CY93:CY95"/>
    <mergeCell ref="CY96:CY98"/>
    <mergeCell ref="CY99:CY101"/>
    <mergeCell ref="CY3:CY5"/>
    <mergeCell ref="CY6:CY8"/>
    <mergeCell ref="CY9:CY11"/>
    <mergeCell ref="O42:O44"/>
    <mergeCell ref="N153:N155"/>
    <mergeCell ref="O153:O155"/>
    <mergeCell ref="N156:N158"/>
    <mergeCell ref="O156:O158"/>
    <mergeCell ref="N3:N5"/>
    <mergeCell ref="O3:O5"/>
    <mergeCell ref="N6:N8"/>
    <mergeCell ref="O6:O8"/>
    <mergeCell ref="N9:N11"/>
    <mergeCell ref="O9:O11"/>
    <mergeCell ref="N12:N14"/>
    <mergeCell ref="O12:O14"/>
    <mergeCell ref="N15:N17"/>
    <mergeCell ref="O15:O17"/>
    <mergeCell ref="N18:N20"/>
    <mergeCell ref="O18:O20"/>
    <mergeCell ref="N21:N23"/>
    <mergeCell ref="O21:O23"/>
    <mergeCell ref="N24:N26"/>
    <mergeCell ref="O24:O26"/>
    <mergeCell ref="N27:N29"/>
    <mergeCell ref="O27:O29"/>
    <mergeCell ref="N30:N32"/>
    <mergeCell ref="O30:O32"/>
    <mergeCell ref="N33:N35"/>
    <mergeCell ref="O33:O35"/>
    <mergeCell ref="N36:N38"/>
    <mergeCell ref="O36:O38"/>
    <mergeCell ref="N39:N41"/>
    <mergeCell ref="O39:O41"/>
    <mergeCell ref="N42:N44"/>
    <mergeCell ref="N126:N128"/>
    <mergeCell ref="O126:O128"/>
    <mergeCell ref="N129:N131"/>
    <mergeCell ref="O129:O131"/>
    <mergeCell ref="N132:N134"/>
    <mergeCell ref="O132:O134"/>
    <mergeCell ref="N135:N137"/>
    <mergeCell ref="O135:O137"/>
    <mergeCell ref="N138:N140"/>
    <mergeCell ref="O138:O140"/>
    <mergeCell ref="N141:N143"/>
    <mergeCell ref="O141:O143"/>
    <mergeCell ref="N144:N146"/>
    <mergeCell ref="O144:O146"/>
    <mergeCell ref="N72:N74"/>
    <mergeCell ref="O72:O74"/>
    <mergeCell ref="N75:N77"/>
    <mergeCell ref="O75:O77"/>
    <mergeCell ref="N78:N80"/>
    <mergeCell ref="O78:O80"/>
    <mergeCell ref="N81:N83"/>
    <mergeCell ref="O81:O83"/>
    <mergeCell ref="N84:N86"/>
    <mergeCell ref="O84:O86"/>
    <mergeCell ref="N87:N89"/>
    <mergeCell ref="O87:O89"/>
    <mergeCell ref="N90:N92"/>
    <mergeCell ref="O90:O92"/>
    <mergeCell ref="N147:N149"/>
    <mergeCell ref="O147:O149"/>
    <mergeCell ref="N150:N152"/>
    <mergeCell ref="O150:O152"/>
    <mergeCell ref="N99:N101"/>
    <mergeCell ref="O99:O101"/>
    <mergeCell ref="N102:N104"/>
    <mergeCell ref="O102:O104"/>
    <mergeCell ref="N105:N107"/>
    <mergeCell ref="O105:O107"/>
    <mergeCell ref="N108:N110"/>
    <mergeCell ref="O108:O110"/>
    <mergeCell ref="N111:N113"/>
    <mergeCell ref="O111:O113"/>
    <mergeCell ref="N114:N116"/>
    <mergeCell ref="O114:O116"/>
    <mergeCell ref="N117:N119"/>
    <mergeCell ref="O117:O119"/>
    <mergeCell ref="N120:N122"/>
    <mergeCell ref="O120:O122"/>
    <mergeCell ref="N123:N125"/>
    <mergeCell ref="O123:O125"/>
    <mergeCell ref="N93:N95"/>
    <mergeCell ref="O93:O95"/>
    <mergeCell ref="N96:N98"/>
    <mergeCell ref="O96:O98"/>
    <mergeCell ref="N45:N47"/>
    <mergeCell ref="O45:O47"/>
    <mergeCell ref="N48:N50"/>
    <mergeCell ref="O48:O50"/>
    <mergeCell ref="N51:N53"/>
    <mergeCell ref="O51:O53"/>
    <mergeCell ref="N54:N56"/>
    <mergeCell ref="O54:O56"/>
    <mergeCell ref="N57:N59"/>
    <mergeCell ref="O57:O59"/>
    <mergeCell ref="N60:N62"/>
    <mergeCell ref="O60:O62"/>
    <mergeCell ref="N63:N65"/>
    <mergeCell ref="O63:O65"/>
    <mergeCell ref="N66:N68"/>
    <mergeCell ref="O66:O68"/>
    <mergeCell ref="N69:N71"/>
    <mergeCell ref="O69:O71"/>
    <mergeCell ref="E150:E152"/>
    <mergeCell ref="E153:E155"/>
    <mergeCell ref="E156:E158"/>
    <mergeCell ref="E159:E161"/>
    <mergeCell ref="E162:E164"/>
    <mergeCell ref="E57:E59"/>
    <mergeCell ref="E60:E62"/>
    <mergeCell ref="E63:E65"/>
    <mergeCell ref="E66:E68"/>
    <mergeCell ref="E69:E71"/>
    <mergeCell ref="E72:E74"/>
    <mergeCell ref="E75:E77"/>
    <mergeCell ref="E78:E80"/>
    <mergeCell ref="E81:E83"/>
    <mergeCell ref="E84:E86"/>
    <mergeCell ref="E87:E89"/>
    <mergeCell ref="E90:E92"/>
    <mergeCell ref="E93:E95"/>
    <mergeCell ref="E96:E98"/>
    <mergeCell ref="E99:E101"/>
    <mergeCell ref="E102:E104"/>
    <mergeCell ref="E105:E107"/>
    <mergeCell ref="E108:E110"/>
    <mergeCell ref="E111:E113"/>
    <mergeCell ref="E114:E116"/>
    <mergeCell ref="E117:E119"/>
    <mergeCell ref="E120:E122"/>
    <mergeCell ref="E123:E125"/>
    <mergeCell ref="E126:E128"/>
    <mergeCell ref="E129:E131"/>
    <mergeCell ref="E132:E134"/>
    <mergeCell ref="E135:E137"/>
    <mergeCell ref="E138:E140"/>
    <mergeCell ref="E141:E143"/>
    <mergeCell ref="E144:E146"/>
    <mergeCell ref="E147:E149"/>
    <mergeCell ref="E3:E5"/>
    <mergeCell ref="E6:E8"/>
    <mergeCell ref="E9:E11"/>
    <mergeCell ref="E12:E14"/>
    <mergeCell ref="E15:E17"/>
    <mergeCell ref="E18:E20"/>
    <mergeCell ref="E21:E23"/>
    <mergeCell ref="E24:E26"/>
    <mergeCell ref="E27:E29"/>
    <mergeCell ref="E30:E32"/>
    <mergeCell ref="E33:E35"/>
    <mergeCell ref="E36:E38"/>
    <mergeCell ref="E39:E41"/>
    <mergeCell ref="E42:E44"/>
    <mergeCell ref="E45:E47"/>
    <mergeCell ref="E48:E50"/>
    <mergeCell ref="E51:E53"/>
    <mergeCell ref="E54:E56"/>
    <mergeCell ref="CT147:CT149"/>
    <mergeCell ref="CT150:CT152"/>
    <mergeCell ref="CT153:CT155"/>
    <mergeCell ref="CT156:CT158"/>
    <mergeCell ref="CT129:CT131"/>
    <mergeCell ref="CT132:CT134"/>
    <mergeCell ref="CT135:CT137"/>
    <mergeCell ref="CT138:CT140"/>
    <mergeCell ref="CT141:CT143"/>
    <mergeCell ref="CT144:CT146"/>
    <mergeCell ref="CT111:CT113"/>
    <mergeCell ref="CT114:CT116"/>
    <mergeCell ref="CT117:CT119"/>
    <mergeCell ref="CT120:CT122"/>
    <mergeCell ref="CT123:CT125"/>
    <mergeCell ref="CT126:CT128"/>
    <mergeCell ref="CT93:CT95"/>
    <mergeCell ref="CT96:CT98"/>
    <mergeCell ref="CT99:CT101"/>
    <mergeCell ref="CT102:CT104"/>
    <mergeCell ref="CT105:CT107"/>
    <mergeCell ref="CT108:CT110"/>
    <mergeCell ref="CT84:CT86"/>
    <mergeCell ref="CT87:CT89"/>
    <mergeCell ref="CS78:CS80"/>
    <mergeCell ref="CS81:CS83"/>
    <mergeCell ref="CS156:CS158"/>
    <mergeCell ref="CR72:CR74"/>
    <mergeCell ref="CR75:CR77"/>
    <mergeCell ref="CS117:CS119"/>
    <mergeCell ref="CS120:CS122"/>
    <mergeCell ref="CS48:CS50"/>
    <mergeCell ref="CS51:CS53"/>
    <mergeCell ref="CT90:CT92"/>
    <mergeCell ref="CT57:CT59"/>
    <mergeCell ref="CT60:CT62"/>
    <mergeCell ref="CT63:CT65"/>
    <mergeCell ref="CT66:CT68"/>
    <mergeCell ref="CT69:CT71"/>
    <mergeCell ref="CT72:CT74"/>
    <mergeCell ref="CT75:CT77"/>
    <mergeCell ref="CT78:CT80"/>
    <mergeCell ref="CT81:CT83"/>
    <mergeCell ref="CS69:CS71"/>
    <mergeCell ref="CS72:CS74"/>
    <mergeCell ref="CS75:CS77"/>
    <mergeCell ref="CS84:CS86"/>
    <mergeCell ref="CS138:CS140"/>
    <mergeCell ref="CS141:CS143"/>
    <mergeCell ref="CS123:CS125"/>
    <mergeCell ref="CS126:CS128"/>
    <mergeCell ref="CS87:CS89"/>
    <mergeCell ref="CS90:CS92"/>
    <mergeCell ref="CS93:CS95"/>
    <mergeCell ref="CT39:CT41"/>
    <mergeCell ref="CT42:CT44"/>
    <mergeCell ref="CT45:CT47"/>
    <mergeCell ref="CT48:CT50"/>
    <mergeCell ref="CT51:CT53"/>
    <mergeCell ref="CT54:CT56"/>
    <mergeCell ref="CT3:CT5"/>
    <mergeCell ref="CT6:CT8"/>
    <mergeCell ref="CT9:CT11"/>
    <mergeCell ref="CT12:CT14"/>
    <mergeCell ref="CT15:CT17"/>
    <mergeCell ref="CT18:CT20"/>
    <mergeCell ref="CS144:CS146"/>
    <mergeCell ref="CS3:CS5"/>
    <mergeCell ref="CS6:CS8"/>
    <mergeCell ref="CS9:CS11"/>
    <mergeCell ref="CS12:CS14"/>
    <mergeCell ref="CS15:CS17"/>
    <mergeCell ref="CS18:CS20"/>
    <mergeCell ref="CS21:CS23"/>
    <mergeCell ref="CS45:CS47"/>
    <mergeCell ref="CS54:CS56"/>
    <mergeCell ref="CS57:CS59"/>
    <mergeCell ref="CS60:CS62"/>
    <mergeCell ref="CS63:CS65"/>
    <mergeCell ref="CS27:CS29"/>
    <mergeCell ref="CS30:CS32"/>
    <mergeCell ref="CS33:CS35"/>
    <mergeCell ref="CS36:CS38"/>
    <mergeCell ref="CS39:CS41"/>
    <mergeCell ref="CS42:CS44"/>
    <mergeCell ref="CS66:CS68"/>
    <mergeCell ref="CS24:CS26"/>
    <mergeCell ref="CR129:CR131"/>
    <mergeCell ref="CR132:CR134"/>
    <mergeCell ref="CR135:CR137"/>
    <mergeCell ref="CR138:CR140"/>
    <mergeCell ref="CR156:CR158"/>
    <mergeCell ref="CR117:CR119"/>
    <mergeCell ref="CR120:CR122"/>
    <mergeCell ref="CR141:CR143"/>
    <mergeCell ref="CR144:CR146"/>
    <mergeCell ref="CT21:CT23"/>
    <mergeCell ref="CT24:CT26"/>
    <mergeCell ref="CT27:CT29"/>
    <mergeCell ref="CT30:CT32"/>
    <mergeCell ref="CT33:CT35"/>
    <mergeCell ref="CT36:CT38"/>
    <mergeCell ref="CS114:CS116"/>
    <mergeCell ref="CR111:CR113"/>
    <mergeCell ref="CR114:CR116"/>
    <mergeCell ref="CR96:CR98"/>
    <mergeCell ref="CR87:CR89"/>
    <mergeCell ref="CR126:CR128"/>
    <mergeCell ref="CS105:CS107"/>
    <mergeCell ref="CS108:CS110"/>
    <mergeCell ref="CR123:CR125"/>
    <mergeCell ref="CR90:CR92"/>
    <mergeCell ref="CR93:CR95"/>
    <mergeCell ref="CR105:CR107"/>
    <mergeCell ref="CR108:CR110"/>
    <mergeCell ref="CS102:CS104"/>
    <mergeCell ref="CR99:CR101"/>
    <mergeCell ref="CR102:CR104"/>
    <mergeCell ref="CS96:CS98"/>
    <mergeCell ref="CS99:CS101"/>
    <mergeCell ref="CS111:CS113"/>
    <mergeCell ref="CS150:CS152"/>
    <mergeCell ref="CS153:CS155"/>
    <mergeCell ref="CS129:CS131"/>
    <mergeCell ref="CS132:CS134"/>
    <mergeCell ref="CS135:CS137"/>
    <mergeCell ref="CR147:CR149"/>
    <mergeCell ref="CR150:CR152"/>
    <mergeCell ref="CR153:CR155"/>
    <mergeCell ref="CS147:CS149"/>
    <mergeCell ref="BY153:BY155"/>
    <mergeCell ref="BY150:BY152"/>
    <mergeCell ref="BX135:BX137"/>
    <mergeCell ref="BX138:BX140"/>
    <mergeCell ref="BX141:BX143"/>
    <mergeCell ref="BX144:BX146"/>
    <mergeCell ref="BX147:BX149"/>
    <mergeCell ref="BX153:BX155"/>
    <mergeCell ref="BX129:BX131"/>
    <mergeCell ref="BX126:BX128"/>
    <mergeCell ref="BY156:BY158"/>
    <mergeCell ref="BY138:BY140"/>
    <mergeCell ref="BY141:BY143"/>
    <mergeCell ref="BY144:BY146"/>
    <mergeCell ref="BY147:BY149"/>
    <mergeCell ref="BY135:BY137"/>
    <mergeCell ref="CR69:CR71"/>
    <mergeCell ref="BY105:BY107"/>
    <mergeCell ref="BY108:BY110"/>
    <mergeCell ref="BY111:BY113"/>
    <mergeCell ref="BY45:BY47"/>
    <mergeCell ref="CR54:CR56"/>
    <mergeCell ref="CR57:CR59"/>
    <mergeCell ref="CR60:CR62"/>
    <mergeCell ref="CR63:CR65"/>
    <mergeCell ref="CR45:CR47"/>
    <mergeCell ref="CR48:CR50"/>
    <mergeCell ref="BY132:BY134"/>
    <mergeCell ref="BY129:BY131"/>
    <mergeCell ref="BY93:BY95"/>
    <mergeCell ref="CR51:CR53"/>
    <mergeCell ref="CR78:CR80"/>
    <mergeCell ref="CR81:CR83"/>
    <mergeCell ref="CR84:CR86"/>
    <mergeCell ref="CR66:CR68"/>
    <mergeCell ref="BY24:BY26"/>
    <mergeCell ref="BY42:BY44"/>
    <mergeCell ref="BY102:BY104"/>
    <mergeCell ref="BY81:BY83"/>
    <mergeCell ref="BY84:BY86"/>
    <mergeCell ref="BY87:BY89"/>
    <mergeCell ref="BY90:BY92"/>
    <mergeCell ref="CR36:CR38"/>
    <mergeCell ref="CR3:CR5"/>
    <mergeCell ref="CR6:CR8"/>
    <mergeCell ref="CR9:CR11"/>
    <mergeCell ref="CR12:CR14"/>
    <mergeCell ref="CR15:CR17"/>
    <mergeCell ref="CR18:CR20"/>
    <mergeCell ref="BY117:BY119"/>
    <mergeCell ref="BY120:BY122"/>
    <mergeCell ref="BY123:BY125"/>
    <mergeCell ref="CR21:CR23"/>
    <mergeCell ref="CR24:CR26"/>
    <mergeCell ref="CR27:CR29"/>
    <mergeCell ref="CR30:CR32"/>
    <mergeCell ref="CR33:CR35"/>
    <mergeCell ref="CR39:CR41"/>
    <mergeCell ref="CR42:CR44"/>
    <mergeCell ref="BY99:BY101"/>
    <mergeCell ref="BY63:BY65"/>
    <mergeCell ref="BY66:BY68"/>
    <mergeCell ref="BY69:BY71"/>
    <mergeCell ref="BY72:BY74"/>
    <mergeCell ref="BY75:BY77"/>
    <mergeCell ref="BY78:BY80"/>
    <mergeCell ref="BY114:BY116"/>
    <mergeCell ref="BX72:BX74"/>
    <mergeCell ref="BX75:BX77"/>
    <mergeCell ref="BX78:BX80"/>
    <mergeCell ref="BY126:BY128"/>
    <mergeCell ref="BY96:BY98"/>
    <mergeCell ref="BX117:BX119"/>
    <mergeCell ref="BX120:BX122"/>
    <mergeCell ref="BX123:BX125"/>
    <mergeCell ref="BY54:BY56"/>
    <mergeCell ref="BY57:BY59"/>
    <mergeCell ref="BY60:BY62"/>
    <mergeCell ref="BY27:BY29"/>
    <mergeCell ref="BY30:BY32"/>
    <mergeCell ref="BY33:BY35"/>
    <mergeCell ref="BY36:BY38"/>
    <mergeCell ref="BY39:BY41"/>
    <mergeCell ref="BX102:BX104"/>
    <mergeCell ref="BX105:BX107"/>
    <mergeCell ref="BX108:BX110"/>
    <mergeCell ref="BX111:BX113"/>
    <mergeCell ref="BX114:BX116"/>
    <mergeCell ref="BX30:BX32"/>
    <mergeCell ref="BX33:BX35"/>
    <mergeCell ref="BX36:BX38"/>
    <mergeCell ref="BX39:BX41"/>
    <mergeCell ref="BX42:BX44"/>
    <mergeCell ref="BX45:BX47"/>
    <mergeCell ref="BX48:BX50"/>
    <mergeCell ref="BX51:BX53"/>
    <mergeCell ref="BX54:BX56"/>
    <mergeCell ref="BY3:BY5"/>
    <mergeCell ref="BY6:BY8"/>
    <mergeCell ref="BY9:BY11"/>
    <mergeCell ref="BY12:BY14"/>
    <mergeCell ref="BY15:BY17"/>
    <mergeCell ref="BY18:BY20"/>
    <mergeCell ref="BY21:BY23"/>
    <mergeCell ref="BY48:BY50"/>
    <mergeCell ref="BY51:BY53"/>
    <mergeCell ref="BP183:BP185"/>
    <mergeCell ref="BP186:BP188"/>
    <mergeCell ref="BP102:BP104"/>
    <mergeCell ref="BP105:BP107"/>
    <mergeCell ref="BP108:BP110"/>
    <mergeCell ref="BP162:BP164"/>
    <mergeCell ref="BP165:BP167"/>
    <mergeCell ref="BP132:BP134"/>
    <mergeCell ref="BP135:BP137"/>
    <mergeCell ref="BP138:BP140"/>
    <mergeCell ref="BX150:BX152"/>
    <mergeCell ref="BP168:BP170"/>
    <mergeCell ref="BP171:BP173"/>
    <mergeCell ref="BP174:BP176"/>
    <mergeCell ref="BP177:BP179"/>
    <mergeCell ref="BP180:BP182"/>
    <mergeCell ref="BP150:BP152"/>
    <mergeCell ref="BP153:BP155"/>
    <mergeCell ref="BW174:BW176"/>
    <mergeCell ref="BW177:BW179"/>
    <mergeCell ref="BX132:BX134"/>
    <mergeCell ref="BX99:BX101"/>
    <mergeCell ref="BX66:BX68"/>
    <mergeCell ref="BP96:BP98"/>
    <mergeCell ref="BP99:BP101"/>
    <mergeCell ref="BP156:BP158"/>
    <mergeCell ref="BP159:BP161"/>
    <mergeCell ref="BP141:BP143"/>
    <mergeCell ref="BP144:BP146"/>
    <mergeCell ref="BP147:BP149"/>
    <mergeCell ref="BX57:BX59"/>
    <mergeCell ref="BX60:BX62"/>
    <mergeCell ref="BX81:BX83"/>
    <mergeCell ref="BX84:BX86"/>
    <mergeCell ref="BX87:BX89"/>
    <mergeCell ref="BP117:BP119"/>
    <mergeCell ref="BX90:BX92"/>
    <mergeCell ref="BX93:BX95"/>
    <mergeCell ref="BX96:BX98"/>
    <mergeCell ref="BX63:BX65"/>
    <mergeCell ref="BP111:BP113"/>
    <mergeCell ref="BW153:BW155"/>
    <mergeCell ref="BW144:BW146"/>
    <mergeCell ref="BW147:BW149"/>
    <mergeCell ref="BW138:BW140"/>
    <mergeCell ref="BR141:BR143"/>
    <mergeCell ref="BT141:BT143"/>
    <mergeCell ref="BU141:BU143"/>
    <mergeCell ref="BV141:BV143"/>
    <mergeCell ref="BW141:BW143"/>
    <mergeCell ref="BR138:BR140"/>
    <mergeCell ref="BW132:BW134"/>
    <mergeCell ref="BW135:BW137"/>
    <mergeCell ref="BX156:BX158"/>
    <mergeCell ref="BX69:BX71"/>
    <mergeCell ref="BP189:BP191"/>
    <mergeCell ref="BX3:BX5"/>
    <mergeCell ref="BX6:BX8"/>
    <mergeCell ref="BX9:BX11"/>
    <mergeCell ref="BX12:BX14"/>
    <mergeCell ref="BX15:BX17"/>
    <mergeCell ref="BX18:BX20"/>
    <mergeCell ref="BX21:BX23"/>
    <mergeCell ref="BX24:BX26"/>
    <mergeCell ref="BX27:BX29"/>
    <mergeCell ref="BP114:BP116"/>
    <mergeCell ref="BV126:BV128"/>
    <mergeCell ref="BT114:BT116"/>
    <mergeCell ref="BU114:BU116"/>
    <mergeCell ref="BV114:BV116"/>
    <mergeCell ref="BT102:BT104"/>
    <mergeCell ref="BU102:BU104"/>
    <mergeCell ref="BV102:BV104"/>
    <mergeCell ref="BP120:BP122"/>
    <mergeCell ref="BP123:BP125"/>
    <mergeCell ref="BP78:BP80"/>
    <mergeCell ref="BP81:BP83"/>
    <mergeCell ref="BP84:BP86"/>
    <mergeCell ref="BP87:BP89"/>
    <mergeCell ref="BP90:BP92"/>
    <mergeCell ref="BP93:BP95"/>
    <mergeCell ref="BP60:BP62"/>
    <mergeCell ref="BP63:BP65"/>
    <mergeCell ref="BP66:BP68"/>
    <mergeCell ref="BP69:BP71"/>
    <mergeCell ref="BP72:BP74"/>
    <mergeCell ref="BP75:BP77"/>
    <mergeCell ref="BV177:BV179"/>
    <mergeCell ref="BR174:BR176"/>
    <mergeCell ref="BT174:BT176"/>
    <mergeCell ref="BU174:BU176"/>
    <mergeCell ref="BV174:BV176"/>
    <mergeCell ref="BP24:BP26"/>
    <mergeCell ref="BP27:BP29"/>
    <mergeCell ref="BP30:BP32"/>
    <mergeCell ref="BP33:BP35"/>
    <mergeCell ref="BP36:BP38"/>
    <mergeCell ref="BP39:BP41"/>
    <mergeCell ref="BR150:BR152"/>
    <mergeCell ref="BT150:BT152"/>
    <mergeCell ref="BU150:BU152"/>
    <mergeCell ref="BV150:BV152"/>
    <mergeCell ref="BR147:BR149"/>
    <mergeCell ref="BT147:BT149"/>
    <mergeCell ref="BU147:BU149"/>
    <mergeCell ref="BV147:BV149"/>
    <mergeCell ref="BR144:BR146"/>
    <mergeCell ref="BT144:BT146"/>
    <mergeCell ref="BU144:BU146"/>
    <mergeCell ref="BV144:BV146"/>
    <mergeCell ref="BT138:BT140"/>
    <mergeCell ref="BU138:BU140"/>
    <mergeCell ref="BV138:BV140"/>
    <mergeCell ref="BR135:BR137"/>
    <mergeCell ref="BT135:BT137"/>
    <mergeCell ref="BU135:BU137"/>
    <mergeCell ref="BV135:BV137"/>
    <mergeCell ref="BR132:BR134"/>
    <mergeCell ref="BU132:BU134"/>
    <mergeCell ref="BP3:BP5"/>
    <mergeCell ref="BP6:BP8"/>
    <mergeCell ref="BP9:BP11"/>
    <mergeCell ref="BP12:BP14"/>
    <mergeCell ref="BP15:BP17"/>
    <mergeCell ref="BP18:BP20"/>
    <mergeCell ref="BP21:BP23"/>
    <mergeCell ref="BT180:BT182"/>
    <mergeCell ref="BU180:BU182"/>
    <mergeCell ref="BV180:BV182"/>
    <mergeCell ref="BT168:BT170"/>
    <mergeCell ref="BU168:BU170"/>
    <mergeCell ref="BV168:BV170"/>
    <mergeCell ref="BT162:BT164"/>
    <mergeCell ref="BU162:BU164"/>
    <mergeCell ref="BV162:BV164"/>
    <mergeCell ref="BW186:BW188"/>
    <mergeCell ref="BW156:BW158"/>
    <mergeCell ref="BR159:BR161"/>
    <mergeCell ref="BT159:BT161"/>
    <mergeCell ref="BU159:BU161"/>
    <mergeCell ref="BV159:BV161"/>
    <mergeCell ref="BW159:BW161"/>
    <mergeCell ref="BR156:BR158"/>
    <mergeCell ref="BT156:BT158"/>
    <mergeCell ref="BU156:BU158"/>
    <mergeCell ref="BV156:BV158"/>
    <mergeCell ref="BW150:BW152"/>
    <mergeCell ref="BR153:BR155"/>
    <mergeCell ref="BT153:BT155"/>
    <mergeCell ref="BU153:BU155"/>
    <mergeCell ref="BV153:BV155"/>
    <mergeCell ref="BT189:BT191"/>
    <mergeCell ref="BU189:BU191"/>
    <mergeCell ref="BV189:BV191"/>
    <mergeCell ref="BW189:BW191"/>
    <mergeCell ref="BR186:BR188"/>
    <mergeCell ref="BT186:BT188"/>
    <mergeCell ref="BU186:BU188"/>
    <mergeCell ref="BV186:BV188"/>
    <mergeCell ref="BW180:BW182"/>
    <mergeCell ref="BR183:BR185"/>
    <mergeCell ref="BT183:BT185"/>
    <mergeCell ref="BU183:BU185"/>
    <mergeCell ref="BV183:BV185"/>
    <mergeCell ref="BW183:BW185"/>
    <mergeCell ref="BR180:BR182"/>
    <mergeCell ref="BW162:BW164"/>
    <mergeCell ref="BR165:BR167"/>
    <mergeCell ref="BT165:BT167"/>
    <mergeCell ref="BU165:BU167"/>
    <mergeCell ref="BV165:BV167"/>
    <mergeCell ref="BW165:BW167"/>
    <mergeCell ref="BR162:BR164"/>
    <mergeCell ref="BW168:BW170"/>
    <mergeCell ref="BR171:BR173"/>
    <mergeCell ref="BT171:BT173"/>
    <mergeCell ref="BU171:BU173"/>
    <mergeCell ref="BV171:BV173"/>
    <mergeCell ref="BW171:BW173"/>
    <mergeCell ref="BR168:BR170"/>
    <mergeCell ref="BR177:BR179"/>
    <mergeCell ref="BT177:BT179"/>
    <mergeCell ref="BU177:BU179"/>
    <mergeCell ref="BV132:BV134"/>
    <mergeCell ref="BT132:BT134"/>
    <mergeCell ref="BW126:BW128"/>
    <mergeCell ref="BR129:BR131"/>
    <mergeCell ref="BT129:BT131"/>
    <mergeCell ref="BU129:BU131"/>
    <mergeCell ref="BV129:BV131"/>
    <mergeCell ref="BW129:BW131"/>
    <mergeCell ref="BR126:BR128"/>
    <mergeCell ref="BT126:BT128"/>
    <mergeCell ref="BU126:BU128"/>
    <mergeCell ref="BW120:BW122"/>
    <mergeCell ref="BR123:BR125"/>
    <mergeCell ref="BT123:BT125"/>
    <mergeCell ref="BU123:BU125"/>
    <mergeCell ref="BV123:BV125"/>
    <mergeCell ref="BW123:BW125"/>
    <mergeCell ref="BR120:BR122"/>
    <mergeCell ref="BT120:BT122"/>
    <mergeCell ref="BU120:BU122"/>
    <mergeCell ref="BV120:BV122"/>
    <mergeCell ref="BS120:BS122"/>
    <mergeCell ref="BS123:BS125"/>
    <mergeCell ref="BS126:BS128"/>
    <mergeCell ref="BS129:BS131"/>
    <mergeCell ref="BS132:BS134"/>
    <mergeCell ref="BW114:BW116"/>
    <mergeCell ref="BR117:BR119"/>
    <mergeCell ref="BT117:BT119"/>
    <mergeCell ref="BU117:BU119"/>
    <mergeCell ref="BV117:BV119"/>
    <mergeCell ref="BW117:BW119"/>
    <mergeCell ref="BR114:BR116"/>
    <mergeCell ref="BW108:BW110"/>
    <mergeCell ref="BR111:BR113"/>
    <mergeCell ref="BT111:BT113"/>
    <mergeCell ref="BU111:BU113"/>
    <mergeCell ref="BV111:BV113"/>
    <mergeCell ref="BW111:BW113"/>
    <mergeCell ref="BR108:BR110"/>
    <mergeCell ref="BT108:BT110"/>
    <mergeCell ref="BU108:BU110"/>
    <mergeCell ref="BV108:BV110"/>
    <mergeCell ref="BS108:BS110"/>
    <mergeCell ref="BS111:BS113"/>
    <mergeCell ref="BS114:BS116"/>
    <mergeCell ref="BS117:BS119"/>
    <mergeCell ref="BW102:BW104"/>
    <mergeCell ref="BR105:BR107"/>
    <mergeCell ref="BT105:BT107"/>
    <mergeCell ref="BU105:BU107"/>
    <mergeCell ref="BV105:BV107"/>
    <mergeCell ref="BW105:BW107"/>
    <mergeCell ref="BR102:BR104"/>
    <mergeCell ref="BW96:BW98"/>
    <mergeCell ref="BR99:BR101"/>
    <mergeCell ref="BT99:BT101"/>
    <mergeCell ref="BU99:BU101"/>
    <mergeCell ref="BV99:BV101"/>
    <mergeCell ref="BW99:BW101"/>
    <mergeCell ref="BR96:BR98"/>
    <mergeCell ref="BT96:BT98"/>
    <mergeCell ref="BU96:BU98"/>
    <mergeCell ref="BV96:BV98"/>
    <mergeCell ref="BS105:BS107"/>
    <mergeCell ref="BW90:BW92"/>
    <mergeCell ref="BR93:BR95"/>
    <mergeCell ref="BT93:BT95"/>
    <mergeCell ref="BU93:BU95"/>
    <mergeCell ref="BV93:BV95"/>
    <mergeCell ref="BW93:BW95"/>
    <mergeCell ref="BR90:BR92"/>
    <mergeCell ref="BT90:BT92"/>
    <mergeCell ref="BU90:BU92"/>
    <mergeCell ref="BV90:BV92"/>
    <mergeCell ref="BW84:BW86"/>
    <mergeCell ref="BR87:BR89"/>
    <mergeCell ref="BT87:BT89"/>
    <mergeCell ref="BU87:BU89"/>
    <mergeCell ref="BV87:BV89"/>
    <mergeCell ref="BW87:BW89"/>
    <mergeCell ref="BR84:BR86"/>
    <mergeCell ref="BT84:BT86"/>
    <mergeCell ref="BU84:BU86"/>
    <mergeCell ref="BV84:BV86"/>
    <mergeCell ref="BW78:BW80"/>
    <mergeCell ref="BR81:BR83"/>
    <mergeCell ref="BT81:BT83"/>
    <mergeCell ref="BU81:BU83"/>
    <mergeCell ref="BV81:BV83"/>
    <mergeCell ref="BW81:BW83"/>
    <mergeCell ref="BR78:BR80"/>
    <mergeCell ref="BT78:BT80"/>
    <mergeCell ref="BU78:BU80"/>
    <mergeCell ref="BV78:BV80"/>
    <mergeCell ref="BW72:BW74"/>
    <mergeCell ref="BR75:BR77"/>
    <mergeCell ref="BT75:BT77"/>
    <mergeCell ref="BU75:BU77"/>
    <mergeCell ref="BV75:BV77"/>
    <mergeCell ref="BW75:BW77"/>
    <mergeCell ref="BR72:BR74"/>
    <mergeCell ref="BT72:BT74"/>
    <mergeCell ref="BU72:BU74"/>
    <mergeCell ref="BV72:BV74"/>
    <mergeCell ref="BW66:BW68"/>
    <mergeCell ref="BR69:BR71"/>
    <mergeCell ref="BT69:BT71"/>
    <mergeCell ref="BU69:BU71"/>
    <mergeCell ref="BV69:BV71"/>
    <mergeCell ref="BW69:BW71"/>
    <mergeCell ref="BR66:BR68"/>
    <mergeCell ref="BT66:BT68"/>
    <mergeCell ref="BU66:BU68"/>
    <mergeCell ref="BV66:BV68"/>
    <mergeCell ref="BW60:BW62"/>
    <mergeCell ref="BR63:BR65"/>
    <mergeCell ref="BT63:BT65"/>
    <mergeCell ref="BU63:BU65"/>
    <mergeCell ref="BV63:BV65"/>
    <mergeCell ref="BW63:BW65"/>
    <mergeCell ref="BR60:BR62"/>
    <mergeCell ref="BT60:BT62"/>
    <mergeCell ref="BU60:BU62"/>
    <mergeCell ref="BV60:BV62"/>
    <mergeCell ref="BR51:BR53"/>
    <mergeCell ref="BT51:BT53"/>
    <mergeCell ref="BU51:BU53"/>
    <mergeCell ref="BV51:BV53"/>
    <mergeCell ref="BW51:BW53"/>
    <mergeCell ref="BR48:BR50"/>
    <mergeCell ref="BT48:BT50"/>
    <mergeCell ref="BU48:BU50"/>
    <mergeCell ref="BV48:BV50"/>
    <mergeCell ref="BW36:BW38"/>
    <mergeCell ref="BR39:BR41"/>
    <mergeCell ref="BT42:BT44"/>
    <mergeCell ref="BU42:BU44"/>
    <mergeCell ref="BV42:BV44"/>
    <mergeCell ref="BW48:BW50"/>
    <mergeCell ref="BT36:BT38"/>
    <mergeCell ref="BU36:BU38"/>
    <mergeCell ref="BV36:BV38"/>
    <mergeCell ref="BV3:BV5"/>
    <mergeCell ref="BW3:BW5"/>
    <mergeCell ref="BT6:BT8"/>
    <mergeCell ref="BU6:BU8"/>
    <mergeCell ref="BV6:BV8"/>
    <mergeCell ref="BW6:BW8"/>
    <mergeCell ref="BQ141:BQ143"/>
    <mergeCell ref="BQ144:BQ146"/>
    <mergeCell ref="BQ147:BQ149"/>
    <mergeCell ref="BQ150:BQ152"/>
    <mergeCell ref="BT3:BT5"/>
    <mergeCell ref="BU3:BU5"/>
    <mergeCell ref="BT9:BT11"/>
    <mergeCell ref="BU9:BU11"/>
    <mergeCell ref="BR33:BR35"/>
    <mergeCell ref="BT33:BT35"/>
    <mergeCell ref="BT15:BT17"/>
    <mergeCell ref="BU15:BU17"/>
    <mergeCell ref="BT24:BT26"/>
    <mergeCell ref="BU24:BU26"/>
    <mergeCell ref="BT21:BT23"/>
    <mergeCell ref="BU21:BU23"/>
    <mergeCell ref="BT18:BT20"/>
    <mergeCell ref="BU18:BU20"/>
    <mergeCell ref="BV18:BV20"/>
    <mergeCell ref="BW54:BW56"/>
    <mergeCell ref="BR57:BR59"/>
    <mergeCell ref="BT57:BT59"/>
    <mergeCell ref="BU57:BU59"/>
    <mergeCell ref="BV57:BV59"/>
    <mergeCell ref="BW57:BW59"/>
    <mergeCell ref="BR54:BR56"/>
    <mergeCell ref="BV30:BV32"/>
    <mergeCell ref="BT39:BT41"/>
    <mergeCell ref="BV24:BV26"/>
    <mergeCell ref="BW30:BW32"/>
    <mergeCell ref="BU33:BU35"/>
    <mergeCell ref="BV33:BV35"/>
    <mergeCell ref="BQ81:BQ83"/>
    <mergeCell ref="BQ84:BQ86"/>
    <mergeCell ref="BQ87:BQ89"/>
    <mergeCell ref="BQ90:BQ92"/>
    <mergeCell ref="BQ93:BQ95"/>
    <mergeCell ref="BQ96:BQ98"/>
    <mergeCell ref="BQ63:BQ65"/>
    <mergeCell ref="BQ66:BQ68"/>
    <mergeCell ref="BQ69:BQ71"/>
    <mergeCell ref="BQ72:BQ74"/>
    <mergeCell ref="BQ75:BQ77"/>
    <mergeCell ref="BQ78:BQ80"/>
    <mergeCell ref="BW42:BW44"/>
    <mergeCell ref="BR45:BR47"/>
    <mergeCell ref="BT45:BT47"/>
    <mergeCell ref="BU45:BU47"/>
    <mergeCell ref="BV45:BV47"/>
    <mergeCell ref="BW45:BW47"/>
    <mergeCell ref="BR42:BR44"/>
    <mergeCell ref="BT54:BT56"/>
    <mergeCell ref="BU54:BU56"/>
    <mergeCell ref="BV54:BV56"/>
    <mergeCell ref="BT27:BT29"/>
    <mergeCell ref="BU27:BU29"/>
    <mergeCell ref="BV27:BV29"/>
    <mergeCell ref="BW27:BW29"/>
    <mergeCell ref="BV9:BV11"/>
    <mergeCell ref="BW9:BW11"/>
    <mergeCell ref="BT12:BT14"/>
    <mergeCell ref="BU12:BU14"/>
    <mergeCell ref="BV12:BV14"/>
    <mergeCell ref="BW12:BW14"/>
    <mergeCell ref="BU39:BU41"/>
    <mergeCell ref="BV39:BV41"/>
    <mergeCell ref="BW39:BW41"/>
    <mergeCell ref="BR36:BR38"/>
    <mergeCell ref="BV15:BV17"/>
    <mergeCell ref="BW15:BW17"/>
    <mergeCell ref="BV21:BV23"/>
    <mergeCell ref="BW21:BW23"/>
    <mergeCell ref="BW24:BW26"/>
    <mergeCell ref="BR27:BR29"/>
    <mergeCell ref="BQ189:BQ191"/>
    <mergeCell ref="BR189:BR191"/>
    <mergeCell ref="BQ117:BQ119"/>
    <mergeCell ref="BQ39:BQ41"/>
    <mergeCell ref="BQ42:BQ44"/>
    <mergeCell ref="BQ45:BQ47"/>
    <mergeCell ref="BQ48:BQ50"/>
    <mergeCell ref="BQ51:BQ53"/>
    <mergeCell ref="BQ54:BQ56"/>
    <mergeCell ref="BQ57:BQ59"/>
    <mergeCell ref="BQ60:BQ62"/>
    <mergeCell ref="BW18:BW20"/>
    <mergeCell ref="BW33:BW35"/>
    <mergeCell ref="BR30:BR32"/>
    <mergeCell ref="BT30:BT32"/>
    <mergeCell ref="BU30:BU32"/>
    <mergeCell ref="BR3:BR5"/>
    <mergeCell ref="BR6:BR8"/>
    <mergeCell ref="BR9:BR11"/>
    <mergeCell ref="BR12:BR14"/>
    <mergeCell ref="BR15:BR17"/>
    <mergeCell ref="BR18:BR20"/>
    <mergeCell ref="BR21:BR23"/>
    <mergeCell ref="BR24:BR26"/>
    <mergeCell ref="BQ171:BQ173"/>
    <mergeCell ref="BQ180:BQ182"/>
    <mergeCell ref="BQ183:BQ185"/>
    <mergeCell ref="BQ186:BQ188"/>
    <mergeCell ref="BQ153:BQ155"/>
    <mergeCell ref="BQ156:BQ158"/>
    <mergeCell ref="BQ159:BQ161"/>
    <mergeCell ref="BQ162:BQ164"/>
    <mergeCell ref="BQ165:BQ167"/>
    <mergeCell ref="BQ168:BQ170"/>
    <mergeCell ref="BQ99:BQ101"/>
    <mergeCell ref="BQ120:BQ122"/>
    <mergeCell ref="BQ123:BQ125"/>
    <mergeCell ref="BQ174:BQ176"/>
    <mergeCell ref="BQ177:BQ179"/>
    <mergeCell ref="BQ126:BQ128"/>
    <mergeCell ref="BQ129:BQ131"/>
    <mergeCell ref="BQ135:BQ137"/>
    <mergeCell ref="BQ138:BQ140"/>
    <mergeCell ref="BQ102:BQ104"/>
    <mergeCell ref="BQ105:BQ107"/>
    <mergeCell ref="BQ108:BQ110"/>
    <mergeCell ref="BQ111:BQ113"/>
    <mergeCell ref="BQ114:BQ116"/>
    <mergeCell ref="T120:T122"/>
    <mergeCell ref="U120:U122"/>
    <mergeCell ref="T138:T140"/>
    <mergeCell ref="U138:U140"/>
    <mergeCell ref="T129:T131"/>
    <mergeCell ref="U129:U131"/>
    <mergeCell ref="T135:T137"/>
    <mergeCell ref="U135:U137"/>
    <mergeCell ref="BQ132:BQ134"/>
    <mergeCell ref="T144:T146"/>
    <mergeCell ref="U144:U146"/>
    <mergeCell ref="T153:T155"/>
    <mergeCell ref="BQ21:BQ23"/>
    <mergeCell ref="BQ24:BQ26"/>
    <mergeCell ref="BQ27:BQ29"/>
    <mergeCell ref="BQ30:BQ32"/>
    <mergeCell ref="BQ33:BQ35"/>
    <mergeCell ref="BQ36:BQ38"/>
    <mergeCell ref="U123:U125"/>
    <mergeCell ref="T90:T92"/>
    <mergeCell ref="U90:U92"/>
    <mergeCell ref="T75:T77"/>
    <mergeCell ref="U75:U77"/>
    <mergeCell ref="T63:T65"/>
    <mergeCell ref="U63:U65"/>
    <mergeCell ref="T51:T53"/>
    <mergeCell ref="U51:U53"/>
    <mergeCell ref="T57:T59"/>
    <mergeCell ref="T102:T104"/>
    <mergeCell ref="U102:U104"/>
    <mergeCell ref="BP126:BP128"/>
    <mergeCell ref="BP129:BP131"/>
    <mergeCell ref="BP42:BP44"/>
    <mergeCell ref="BP45:BP47"/>
    <mergeCell ref="BP48:BP50"/>
    <mergeCell ref="BP51:BP53"/>
    <mergeCell ref="BP54:BP56"/>
    <mergeCell ref="BP57:BP59"/>
    <mergeCell ref="S150:S152"/>
    <mergeCell ref="P141:P143"/>
    <mergeCell ref="Q141:Q143"/>
    <mergeCell ref="T96:T98"/>
    <mergeCell ref="U96:U98"/>
    <mergeCell ref="T126:T128"/>
    <mergeCell ref="U126:U128"/>
    <mergeCell ref="T141:T143"/>
    <mergeCell ref="U141:U143"/>
    <mergeCell ref="T147:T149"/>
    <mergeCell ref="U147:U149"/>
    <mergeCell ref="AZ135:AZ137"/>
    <mergeCell ref="BH141:BH143"/>
    <mergeCell ref="R138:R140"/>
    <mergeCell ref="S138:S140"/>
    <mergeCell ref="P135:P137"/>
    <mergeCell ref="Q135:Q137"/>
    <mergeCell ref="T123:T125"/>
    <mergeCell ref="P144:P146"/>
    <mergeCell ref="Q144:Q146"/>
    <mergeCell ref="R141:R143"/>
    <mergeCell ref="S141:S143"/>
    <mergeCell ref="R135:R137"/>
    <mergeCell ref="S135:S137"/>
    <mergeCell ref="T132:T134"/>
    <mergeCell ref="U132:U134"/>
    <mergeCell ref="U153:U155"/>
    <mergeCell ref="T156:T158"/>
    <mergeCell ref="U156:U158"/>
    <mergeCell ref="BQ3:BQ5"/>
    <mergeCell ref="BQ6:BQ8"/>
    <mergeCell ref="BQ9:BQ11"/>
    <mergeCell ref="BQ12:BQ14"/>
    <mergeCell ref="BQ15:BQ17"/>
    <mergeCell ref="BQ18:BQ20"/>
    <mergeCell ref="P147:P149"/>
    <mergeCell ref="Q147:Q149"/>
    <mergeCell ref="T150:T152"/>
    <mergeCell ref="U150:U152"/>
    <mergeCell ref="P153:P155"/>
    <mergeCell ref="Q153:Q155"/>
    <mergeCell ref="R153:R155"/>
    <mergeCell ref="S153:S155"/>
    <mergeCell ref="R144:R146"/>
    <mergeCell ref="S144:S146"/>
    <mergeCell ref="R147:R149"/>
    <mergeCell ref="S147:S149"/>
    <mergeCell ref="P150:P152"/>
    <mergeCell ref="Q150:Q152"/>
    <mergeCell ref="R150:R152"/>
    <mergeCell ref="P156:P158"/>
    <mergeCell ref="Q156:Q158"/>
    <mergeCell ref="R156:R158"/>
    <mergeCell ref="S156:S158"/>
    <mergeCell ref="R123:R125"/>
    <mergeCell ref="S123:S125"/>
    <mergeCell ref="P126:P128"/>
    <mergeCell ref="Q126:Q128"/>
    <mergeCell ref="P138:P140"/>
    <mergeCell ref="Q138:Q140"/>
    <mergeCell ref="P120:P122"/>
    <mergeCell ref="Q120:Q122"/>
    <mergeCell ref="R120:R122"/>
    <mergeCell ref="S120:S122"/>
    <mergeCell ref="P132:P134"/>
    <mergeCell ref="Q132:Q134"/>
    <mergeCell ref="R132:R134"/>
    <mergeCell ref="S132:S134"/>
    <mergeCell ref="P129:P131"/>
    <mergeCell ref="Q129:Q131"/>
    <mergeCell ref="R129:R131"/>
    <mergeCell ref="S129:S131"/>
    <mergeCell ref="R126:R128"/>
    <mergeCell ref="S126:S128"/>
    <mergeCell ref="P123:P125"/>
    <mergeCell ref="Q123:Q125"/>
    <mergeCell ref="T114:T116"/>
    <mergeCell ref="U114:U116"/>
    <mergeCell ref="P117:P119"/>
    <mergeCell ref="Q117:Q119"/>
    <mergeCell ref="R117:R119"/>
    <mergeCell ref="S117:S119"/>
    <mergeCell ref="T117:T119"/>
    <mergeCell ref="U117:U119"/>
    <mergeCell ref="R111:R113"/>
    <mergeCell ref="S111:S113"/>
    <mergeCell ref="T111:T113"/>
    <mergeCell ref="U111:U113"/>
    <mergeCell ref="P114:P116"/>
    <mergeCell ref="Q114:Q116"/>
    <mergeCell ref="R114:R116"/>
    <mergeCell ref="S114:S116"/>
    <mergeCell ref="P102:P104"/>
    <mergeCell ref="Q102:Q104"/>
    <mergeCell ref="R102:R104"/>
    <mergeCell ref="S102:S104"/>
    <mergeCell ref="T108:T110"/>
    <mergeCell ref="U108:U110"/>
    <mergeCell ref="R99:R101"/>
    <mergeCell ref="S99:S101"/>
    <mergeCell ref="T99:T101"/>
    <mergeCell ref="U99:U101"/>
    <mergeCell ref="P96:P98"/>
    <mergeCell ref="Q96:Q98"/>
    <mergeCell ref="R96:R98"/>
    <mergeCell ref="S96:S98"/>
    <mergeCell ref="P99:P101"/>
    <mergeCell ref="Q99:Q101"/>
    <mergeCell ref="P111:P113"/>
    <mergeCell ref="Q111:Q113"/>
    <mergeCell ref="P105:P107"/>
    <mergeCell ref="Q105:Q107"/>
    <mergeCell ref="T105:T107"/>
    <mergeCell ref="U105:U107"/>
    <mergeCell ref="R105:R107"/>
    <mergeCell ref="S105:S107"/>
    <mergeCell ref="P108:P110"/>
    <mergeCell ref="Q108:Q110"/>
    <mergeCell ref="R108:R110"/>
    <mergeCell ref="S108:S110"/>
    <mergeCell ref="T93:T95"/>
    <mergeCell ref="U93:U95"/>
    <mergeCell ref="P72:P74"/>
    <mergeCell ref="Q72:Q74"/>
    <mergeCell ref="R72:R74"/>
    <mergeCell ref="S72:S74"/>
    <mergeCell ref="T72:T74"/>
    <mergeCell ref="U72:U74"/>
    <mergeCell ref="P93:P95"/>
    <mergeCell ref="Q93:Q95"/>
    <mergeCell ref="R93:R95"/>
    <mergeCell ref="S93:S95"/>
    <mergeCell ref="P90:P92"/>
    <mergeCell ref="Q90:Q92"/>
    <mergeCell ref="R90:R92"/>
    <mergeCell ref="S90:S92"/>
    <mergeCell ref="T84:T86"/>
    <mergeCell ref="U84:U86"/>
    <mergeCell ref="P87:P89"/>
    <mergeCell ref="Q87:Q89"/>
    <mergeCell ref="R87:R89"/>
    <mergeCell ref="S87:S89"/>
    <mergeCell ref="T87:T89"/>
    <mergeCell ref="U87:U89"/>
    <mergeCell ref="P84:P86"/>
    <mergeCell ref="Q84:Q86"/>
    <mergeCell ref="R84:R86"/>
    <mergeCell ref="S84:S86"/>
    <mergeCell ref="U66:U68"/>
    <mergeCell ref="P63:P65"/>
    <mergeCell ref="Q63:Q65"/>
    <mergeCell ref="R63:R65"/>
    <mergeCell ref="S63:S65"/>
    <mergeCell ref="T81:T83"/>
    <mergeCell ref="U81:U83"/>
    <mergeCell ref="P60:P62"/>
    <mergeCell ref="Q60:Q62"/>
    <mergeCell ref="R60:R62"/>
    <mergeCell ref="S60:S62"/>
    <mergeCell ref="T60:T62"/>
    <mergeCell ref="U60:U62"/>
    <mergeCell ref="P81:P83"/>
    <mergeCell ref="Q81:Q83"/>
    <mergeCell ref="R81:R83"/>
    <mergeCell ref="S81:S83"/>
    <mergeCell ref="P78:P80"/>
    <mergeCell ref="Q78:Q80"/>
    <mergeCell ref="R78:R80"/>
    <mergeCell ref="S78:S80"/>
    <mergeCell ref="T78:T80"/>
    <mergeCell ref="U78:U80"/>
    <mergeCell ref="P75:P77"/>
    <mergeCell ref="Q75:Q77"/>
    <mergeCell ref="R75:R77"/>
    <mergeCell ref="S75:S77"/>
    <mergeCell ref="Q42:Q44"/>
    <mergeCell ref="T39:T41"/>
    <mergeCell ref="U39:U41"/>
    <mergeCell ref="U57:U59"/>
    <mergeCell ref="P54:P56"/>
    <mergeCell ref="Q54:Q56"/>
    <mergeCell ref="R54:R56"/>
    <mergeCell ref="S54:S56"/>
    <mergeCell ref="P51:P53"/>
    <mergeCell ref="Q51:Q53"/>
    <mergeCell ref="R51:R53"/>
    <mergeCell ref="S51:S53"/>
    <mergeCell ref="T69:T71"/>
    <mergeCell ref="U69:U71"/>
    <mergeCell ref="P48:P50"/>
    <mergeCell ref="Q48:Q50"/>
    <mergeCell ref="R48:R50"/>
    <mergeCell ref="S48:S50"/>
    <mergeCell ref="T48:T50"/>
    <mergeCell ref="U48:U50"/>
    <mergeCell ref="P69:P71"/>
    <mergeCell ref="Q69:Q71"/>
    <mergeCell ref="R69:R71"/>
    <mergeCell ref="S69:S71"/>
    <mergeCell ref="T54:T56"/>
    <mergeCell ref="U54:U56"/>
    <mergeCell ref="P57:P59"/>
    <mergeCell ref="P66:P68"/>
    <mergeCell ref="Q66:Q68"/>
    <mergeCell ref="R66:R68"/>
    <mergeCell ref="S66:S68"/>
    <mergeCell ref="T66:T68"/>
    <mergeCell ref="Q57:Q59"/>
    <mergeCell ref="R57:R59"/>
    <mergeCell ref="S57:S59"/>
    <mergeCell ref="P36:P38"/>
    <mergeCell ref="Q36:Q38"/>
    <mergeCell ref="R36:R38"/>
    <mergeCell ref="S36:S38"/>
    <mergeCell ref="P39:P41"/>
    <mergeCell ref="Q39:Q41"/>
    <mergeCell ref="R42:R44"/>
    <mergeCell ref="S42:S44"/>
    <mergeCell ref="T30:T32"/>
    <mergeCell ref="U30:U32"/>
    <mergeCell ref="P33:P35"/>
    <mergeCell ref="Q33:Q35"/>
    <mergeCell ref="R33:R35"/>
    <mergeCell ref="S33:S35"/>
    <mergeCell ref="P30:P32"/>
    <mergeCell ref="Q30:Q32"/>
    <mergeCell ref="R30:R32"/>
    <mergeCell ref="S30:S32"/>
    <mergeCell ref="T42:T44"/>
    <mergeCell ref="U42:U44"/>
    <mergeCell ref="P45:P47"/>
    <mergeCell ref="Q45:Q47"/>
    <mergeCell ref="R45:R47"/>
    <mergeCell ref="S45:S47"/>
    <mergeCell ref="T45:T47"/>
    <mergeCell ref="U45:U47"/>
    <mergeCell ref="R39:R41"/>
    <mergeCell ref="S39:S41"/>
    <mergeCell ref="P42:P44"/>
    <mergeCell ref="S15:S17"/>
    <mergeCell ref="T33:T35"/>
    <mergeCell ref="U33:U35"/>
    <mergeCell ref="U15:U17"/>
    <mergeCell ref="R9:R11"/>
    <mergeCell ref="S9:S11"/>
    <mergeCell ref="P12:P14"/>
    <mergeCell ref="Q12:Q14"/>
    <mergeCell ref="P27:P29"/>
    <mergeCell ref="Q27:Q29"/>
    <mergeCell ref="R27:R29"/>
    <mergeCell ref="S27:S29"/>
    <mergeCell ref="P24:P26"/>
    <mergeCell ref="Q24:Q26"/>
    <mergeCell ref="R24:R26"/>
    <mergeCell ref="S24:S26"/>
    <mergeCell ref="P18:P20"/>
    <mergeCell ref="P3:P5"/>
    <mergeCell ref="Q3:Q5"/>
    <mergeCell ref="P6:P8"/>
    <mergeCell ref="Q6:Q8"/>
    <mergeCell ref="T27:T29"/>
    <mergeCell ref="U27:U29"/>
    <mergeCell ref="T24:T26"/>
    <mergeCell ref="U24:U26"/>
    <mergeCell ref="T21:T23"/>
    <mergeCell ref="U21:U23"/>
    <mergeCell ref="R3:R5"/>
    <mergeCell ref="R6:R8"/>
    <mergeCell ref="S6:S8"/>
    <mergeCell ref="T6:T8"/>
    <mergeCell ref="U6:U8"/>
    <mergeCell ref="T9:T11"/>
    <mergeCell ref="U9:U11"/>
    <mergeCell ref="T12:T14"/>
    <mergeCell ref="R12:R14"/>
    <mergeCell ref="Q18:Q20"/>
    <mergeCell ref="R18:R20"/>
    <mergeCell ref="S18:S20"/>
    <mergeCell ref="P21:P23"/>
    <mergeCell ref="Q21:Q23"/>
    <mergeCell ref="R21:R23"/>
    <mergeCell ref="S21:S23"/>
    <mergeCell ref="P9:P11"/>
    <mergeCell ref="Q9:Q11"/>
    <mergeCell ref="S12:S14"/>
    <mergeCell ref="P15:P17"/>
    <mergeCell ref="Q15:Q17"/>
    <mergeCell ref="R15:R17"/>
    <mergeCell ref="AI1:AJ1"/>
    <mergeCell ref="AN1:AO1"/>
    <mergeCell ref="S3:S5"/>
    <mergeCell ref="T3:T5"/>
    <mergeCell ref="U3:U5"/>
    <mergeCell ref="AQ1:AR1"/>
    <mergeCell ref="U12:U14"/>
    <mergeCell ref="T36:T38"/>
    <mergeCell ref="U36:U38"/>
    <mergeCell ref="AZ15:AZ17"/>
    <mergeCell ref="AZ18:AZ20"/>
    <mergeCell ref="AZ21:AZ23"/>
    <mergeCell ref="AZ24:AZ26"/>
    <mergeCell ref="T18:T20"/>
    <mergeCell ref="U18:U20"/>
    <mergeCell ref="T15:T17"/>
    <mergeCell ref="AZ129:AZ131"/>
    <mergeCell ref="AZ105:AZ107"/>
    <mergeCell ref="AZ108:AZ110"/>
    <mergeCell ref="AZ120:AZ122"/>
    <mergeCell ref="AZ123:AZ125"/>
    <mergeCell ref="AZ114:AZ116"/>
    <mergeCell ref="AZ87:AZ89"/>
    <mergeCell ref="AZ48:AZ50"/>
    <mergeCell ref="AZ27:AZ29"/>
    <mergeCell ref="AZ30:AZ32"/>
    <mergeCell ref="AZ33:AZ35"/>
    <mergeCell ref="AZ36:AZ38"/>
    <mergeCell ref="AZ6:AZ8"/>
    <mergeCell ref="AZ12:AZ14"/>
    <mergeCell ref="AZ9:AZ11"/>
    <mergeCell ref="AZ3:AZ5"/>
    <mergeCell ref="AZ132:AZ134"/>
    <mergeCell ref="AZ63:AZ65"/>
    <mergeCell ref="AZ39:AZ41"/>
    <mergeCell ref="AZ42:AZ44"/>
    <mergeCell ref="AZ45:AZ47"/>
    <mergeCell ref="AZ51:AZ53"/>
    <mergeCell ref="AZ54:AZ56"/>
    <mergeCell ref="AZ57:AZ59"/>
    <mergeCell ref="AZ60:AZ62"/>
    <mergeCell ref="BC126:BC128"/>
    <mergeCell ref="BC99:BC101"/>
    <mergeCell ref="BC102:BC104"/>
    <mergeCell ref="BC105:BC107"/>
    <mergeCell ref="BC108:BC110"/>
    <mergeCell ref="AZ126:AZ128"/>
    <mergeCell ref="BC132:BC134"/>
    <mergeCell ref="BC111:BC113"/>
    <mergeCell ref="BC114:BC116"/>
    <mergeCell ref="AZ66:AZ68"/>
    <mergeCell ref="AZ69:AZ71"/>
    <mergeCell ref="AZ72:AZ74"/>
    <mergeCell ref="AZ93:AZ95"/>
    <mergeCell ref="AZ96:AZ98"/>
    <mergeCell ref="AZ111:AZ113"/>
    <mergeCell ref="BC87:BC89"/>
    <mergeCell ref="AZ90:AZ92"/>
    <mergeCell ref="AZ75:AZ77"/>
    <mergeCell ref="AZ78:AZ80"/>
    <mergeCell ref="AZ81:AZ83"/>
    <mergeCell ref="AZ84:AZ86"/>
    <mergeCell ref="BC129:BC131"/>
    <mergeCell ref="BC90:BC92"/>
    <mergeCell ref="BC93:BC95"/>
    <mergeCell ref="BC96:BC98"/>
    <mergeCell ref="BC123:BC125"/>
    <mergeCell ref="BC39:BC41"/>
    <mergeCell ref="BC42:BC44"/>
    <mergeCell ref="BC45:BC47"/>
    <mergeCell ref="BC48:BC50"/>
    <mergeCell ref="BC33:BC35"/>
    <mergeCell ref="BC36:BC38"/>
    <mergeCell ref="BC63:BC65"/>
    <mergeCell ref="BC66:BC68"/>
    <mergeCell ref="BC69:BC71"/>
    <mergeCell ref="BC72:BC74"/>
    <mergeCell ref="BC51:BC53"/>
    <mergeCell ref="BC54:BC56"/>
    <mergeCell ref="BC57:BC59"/>
    <mergeCell ref="BC60:BC62"/>
    <mergeCell ref="BC75:BC77"/>
    <mergeCell ref="BC78:BC80"/>
    <mergeCell ref="BC81:BC83"/>
    <mergeCell ref="BC84:BC86"/>
    <mergeCell ref="BH36:BH38"/>
    <mergeCell ref="BH81:BH83"/>
    <mergeCell ref="BH84:BH86"/>
    <mergeCell ref="BH51:BH53"/>
    <mergeCell ref="BH54:BH56"/>
    <mergeCell ref="BH57:BH59"/>
    <mergeCell ref="BH60:BH62"/>
    <mergeCell ref="BH39:BH41"/>
    <mergeCell ref="BH42:BH44"/>
    <mergeCell ref="BH45:BH47"/>
    <mergeCell ref="BH48:BH50"/>
    <mergeCell ref="BE36:BE38"/>
    <mergeCell ref="BE15:BE17"/>
    <mergeCell ref="BE18:BE20"/>
    <mergeCell ref="BE21:BE23"/>
    <mergeCell ref="BE24:BE26"/>
    <mergeCell ref="BE45:BE47"/>
    <mergeCell ref="BE51:BE53"/>
    <mergeCell ref="BE54:BE56"/>
    <mergeCell ref="BE57:BE59"/>
    <mergeCell ref="BE60:BE62"/>
    <mergeCell ref="BE39:BE41"/>
    <mergeCell ref="AZ141:AZ143"/>
    <mergeCell ref="AZ117:AZ119"/>
    <mergeCell ref="AZ138:AZ140"/>
    <mergeCell ref="BH63:BH65"/>
    <mergeCell ref="BH66:BH68"/>
    <mergeCell ref="BH69:BH71"/>
    <mergeCell ref="BH72:BH74"/>
    <mergeCell ref="BH138:BH140"/>
    <mergeCell ref="AZ99:AZ101"/>
    <mergeCell ref="AZ102:AZ104"/>
    <mergeCell ref="BC18:BC20"/>
    <mergeCell ref="BC21:BC23"/>
    <mergeCell ref="BC24:BC26"/>
    <mergeCell ref="BC117:BC119"/>
    <mergeCell ref="BC120:BC122"/>
    <mergeCell ref="AZ156:AZ158"/>
    <mergeCell ref="AZ144:AZ146"/>
    <mergeCell ref="AZ147:AZ149"/>
    <mergeCell ref="AZ150:AZ152"/>
    <mergeCell ref="AZ153:AZ155"/>
    <mergeCell ref="BH87:BH89"/>
    <mergeCell ref="BH90:BH92"/>
    <mergeCell ref="BH93:BH95"/>
    <mergeCell ref="BH96:BH98"/>
    <mergeCell ref="BH75:BH77"/>
    <mergeCell ref="BH78:BH80"/>
    <mergeCell ref="BH111:BH113"/>
    <mergeCell ref="BH114:BH116"/>
    <mergeCell ref="BH117:BH119"/>
    <mergeCell ref="BH120:BH122"/>
    <mergeCell ref="BH99:BH101"/>
    <mergeCell ref="BH102:BH104"/>
    <mergeCell ref="BH105:BH107"/>
    <mergeCell ref="BH108:BH110"/>
    <mergeCell ref="BH153:BH155"/>
    <mergeCell ref="BC147:BC149"/>
    <mergeCell ref="BC150:BC152"/>
    <mergeCell ref="BC153:BC155"/>
    <mergeCell ref="BC156:BC158"/>
    <mergeCell ref="BC135:BC137"/>
    <mergeCell ref="BC138:BC140"/>
    <mergeCell ref="BC141:BC143"/>
    <mergeCell ref="BC144:BC146"/>
    <mergeCell ref="BH156:BH158"/>
    <mergeCell ref="BH15:BH17"/>
    <mergeCell ref="BH18:BH20"/>
    <mergeCell ref="BH21:BH23"/>
    <mergeCell ref="BH24:BH26"/>
    <mergeCell ref="BH3:BH5"/>
    <mergeCell ref="BH6:BH8"/>
    <mergeCell ref="BH9:BH11"/>
    <mergeCell ref="BH12:BH14"/>
    <mergeCell ref="BE12:BE14"/>
    <mergeCell ref="BE27:BE29"/>
    <mergeCell ref="BE30:BE32"/>
    <mergeCell ref="BH147:BH149"/>
    <mergeCell ref="BH150:BH152"/>
    <mergeCell ref="BH123:BH125"/>
    <mergeCell ref="BH126:BH128"/>
    <mergeCell ref="BH129:BH131"/>
    <mergeCell ref="BH132:BH134"/>
    <mergeCell ref="BH135:BH137"/>
    <mergeCell ref="BH144:BH146"/>
    <mergeCell ref="BE33:BE35"/>
    <mergeCell ref="BE114:BE116"/>
    <mergeCell ref="BE123:BE125"/>
    <mergeCell ref="BE126:BE128"/>
    <mergeCell ref="BE129:BE131"/>
    <mergeCell ref="BE117:BE119"/>
    <mergeCell ref="BE120:BE122"/>
    <mergeCell ref="BE99:BE101"/>
    <mergeCell ref="BE102:BE104"/>
    <mergeCell ref="BE111:BE113"/>
    <mergeCell ref="BE66:BE68"/>
    <mergeCell ref="BE69:BE71"/>
    <mergeCell ref="BE72:BE74"/>
    <mergeCell ref="BE75:BE77"/>
    <mergeCell ref="BE105:BE107"/>
    <mergeCell ref="BE108:BE110"/>
    <mergeCell ref="BE87:BE89"/>
    <mergeCell ref="BE90:BE92"/>
    <mergeCell ref="BE93:BE95"/>
    <mergeCell ref="BE96:BE98"/>
    <mergeCell ref="BE156:BE158"/>
    <mergeCell ref="BE135:BE137"/>
    <mergeCell ref="BE138:BE140"/>
    <mergeCell ref="BE141:BE143"/>
    <mergeCell ref="BE144:BE146"/>
    <mergeCell ref="BE147:BE149"/>
    <mergeCell ref="BE150:BE152"/>
    <mergeCell ref="BE153:BE155"/>
    <mergeCell ref="CU3:CU5"/>
    <mergeCell ref="CU6:CU8"/>
    <mergeCell ref="CU9:CU11"/>
    <mergeCell ref="CU12:CU14"/>
    <mergeCell ref="CU15:CU17"/>
    <mergeCell ref="CU18:CU20"/>
    <mergeCell ref="CU21:CU23"/>
    <mergeCell ref="CU24:CU26"/>
    <mergeCell ref="CU27:CU29"/>
    <mergeCell ref="CU30:CU32"/>
    <mergeCell ref="CU33:CU35"/>
    <mergeCell ref="CU36:CU38"/>
    <mergeCell ref="CU39:CU41"/>
    <mergeCell ref="CU42:CU44"/>
    <mergeCell ref="CU45:CU47"/>
    <mergeCell ref="CU48:CU50"/>
    <mergeCell ref="CU84:CU86"/>
    <mergeCell ref="CU87:CU89"/>
    <mergeCell ref="CU90:CU92"/>
    <mergeCell ref="CU93:CU95"/>
    <mergeCell ref="CU96:CU98"/>
    <mergeCell ref="CU99:CU101"/>
    <mergeCell ref="BE84:BE86"/>
    <mergeCell ref="BE132:BE134"/>
    <mergeCell ref="J1:L1"/>
    <mergeCell ref="F1:G1"/>
    <mergeCell ref="M1:U1"/>
    <mergeCell ref="BE3:BE5"/>
    <mergeCell ref="BE6:BE8"/>
    <mergeCell ref="BE9:BE11"/>
    <mergeCell ref="CU51:CU53"/>
    <mergeCell ref="CU54:CU56"/>
    <mergeCell ref="CU57:CU59"/>
    <mergeCell ref="CU60:CU62"/>
    <mergeCell ref="CU63:CU65"/>
    <mergeCell ref="CU66:CU68"/>
    <mergeCell ref="CU69:CU71"/>
    <mergeCell ref="CU72:CU74"/>
    <mergeCell ref="CU75:CU77"/>
    <mergeCell ref="CU78:CU80"/>
    <mergeCell ref="CU81:CU83"/>
    <mergeCell ref="BE48:BE50"/>
    <mergeCell ref="BE78:BE80"/>
    <mergeCell ref="BE81:BE83"/>
    <mergeCell ref="BE63:BE65"/>
    <mergeCell ref="BE42:BE44"/>
    <mergeCell ref="BC3:BC5"/>
    <mergeCell ref="BC6:BC8"/>
    <mergeCell ref="BC9:BC11"/>
    <mergeCell ref="BC12:BC14"/>
    <mergeCell ref="BC27:BC29"/>
    <mergeCell ref="BC30:BC32"/>
    <mergeCell ref="BC15:BC17"/>
    <mergeCell ref="BH27:BH29"/>
    <mergeCell ref="BH30:BH32"/>
    <mergeCell ref="BH33:BH35"/>
    <mergeCell ref="CU102:CU104"/>
    <mergeCell ref="CU105:CU107"/>
    <mergeCell ref="CU108:CU110"/>
    <mergeCell ref="CU111:CU113"/>
    <mergeCell ref="CU114:CU116"/>
    <mergeCell ref="CU117:CU119"/>
    <mergeCell ref="CU120:CU122"/>
    <mergeCell ref="CU123:CU125"/>
    <mergeCell ref="CU126:CU128"/>
    <mergeCell ref="CU147:CU149"/>
    <mergeCell ref="CU150:CU152"/>
    <mergeCell ref="CU153:CU155"/>
    <mergeCell ref="CU156:CU158"/>
    <mergeCell ref="CU129:CU131"/>
    <mergeCell ref="CU132:CU134"/>
    <mergeCell ref="CU135:CU137"/>
    <mergeCell ref="CU138:CU140"/>
    <mergeCell ref="CU141:CU143"/>
    <mergeCell ref="CU144:CU146"/>
  </mergeCells>
  <phoneticPr fontId="2" type="noConversion"/>
  <conditionalFormatting sqref="J154 J10 J16 J22 J28 J34 J40 J46 J52 J58 J64 J70 J76 J82 J88 J94 J100 J106 J112 J118 J124 J130 J136 J142 J148 J4">
    <cfRule type="cellIs" dxfId="39" priority="295" stopIfTrue="1" operator="notBetween">
      <formula>0</formula>
      <formula>15</formula>
    </cfRule>
    <cfRule type="expression" dxfId="38" priority="296" stopIfTrue="1">
      <formula>$A$2+3&gt;ROW()</formula>
    </cfRule>
  </conditionalFormatting>
  <conditionalFormatting sqref="B3:B158">
    <cfRule type="cellIs" dxfId="37" priority="297" stopIfTrue="1" operator="lessThanOrEqual">
      <formula>$A$3</formula>
    </cfRule>
    <cfRule type="cellIs" dxfId="36" priority="298" stopIfTrue="1" operator="greaterThan">
      <formula>$A$3</formula>
    </cfRule>
  </conditionalFormatting>
  <conditionalFormatting sqref="V10 V16 V22 V28 V34 V40 V46 V52 V58 V64 V70 V76 V82 V88 V94 V100 V106 V112 V118 V124 V130 V136 V142 V148 V154 V12 V18 V24 V30 V36 V42 V48 V54 V60 V66 V72 V78 V84 V90 V96 V102 V108 V114 V120 V126 V132 V138 V144 V150 V156 V4 V6 K3:L3 K9:L9 K15:L15 K21:L21 K27:L27 K33:L33 K39:L39 K45:L45 K51:L51 K57:L57 K63:L63 K69:L69 K75:L75 K81:L81 K87:L87 K93:L93 K99:L99 K105:L105 K111:L111 K117:L117 K123:L123 K129:L129 K135:L135 K141:L141 K147:L147 K153:L153 K4:K159 K13:O13 K31:O31 K37:O37 K43:O43 K49:O49 K55:O55 K61:O61 K67:O67 K73:O73 K79:O79 K85:O85 K91:O91 K97:O97 K103:O103 K109:O109 K115:O115 K121:O121 K127:O127 K133:O133 K139:O139 K145:O145 K151:O151 K157:O157 C3:E4 C6:E7 C9:E10 C15:E16 C21:E22 C27:E28 C33:E34 C39:E40 C45:E46 C51:E52 C57:E58 C63:E64 C69:E70 C75:E76 C81:E82 C87:E88 C93:E94 C99:E100 C105:E106 C111:E112 C117:E118 C123:E124 C129:E130 C135:E136 C141:E142 C147:E148 C153:E154 C12:E13 C18:E19 C24:E25 C30:E31 C36:E37 C42:E43 C48:E49 C54:E55 C60:E61 C66:E67 C72:E73 C78:E79 C84:E85 C90:E91 C96:E97 C102:E103 C108:E109 C114:E115 C120:E121 C126:E127 C132:E133 C138:E139 C144:E145 C150:E151 C156:E157 L4:O4 L6:O6 L12:O12 L18:O18 L24:O24 L30:O30 L34:O34 L36:O36 L40:O40 L42:O42 L46:O46 L48:O48 L52:O52 L54:O54 L58:O58 L60:O60 L64:O64 L66:O66 L70:O70 L72:O72 L76:O76 L78:O78 L82:O82 L84:O84 L88:O88 L90:O90 L94:O94 L96:O96 L100:O100 L102:O102 L106:O106 L108:O108 L112:O112 L114:O114 L118:O118 L120:O120 L124:O124 L126:O126 L130:O130 L132:O132 L136:O136 L138:O138 L142:O142 L144:O144 L148:O148 L150:O150 L154:O154 L156:O156 L10:O10 M8:O8 M14:O14 M20:O20 M26:O26 M32:O32 M38:O38 M44:O44 M50:O50 M56:O56 M62:O62 M68:O68 M74:O74 M80:O80 M86:O86 M92:O92 M98:O98 M104:O104 M110:O110 M116:O116 M122:O122 M128:O128 M134:O134 M140:O140 M146:O146 M152:O152 M158:O158 E159:E160 E162:E163 L16:O16 K19:O19 L22:O22 K25:O25 L28:O28 K7:O7 O9:O158 G3:I159">
    <cfRule type="expression" dxfId="35" priority="299" stopIfTrue="1">
      <formula>$A$2+3&gt;ROW()</formula>
    </cfRule>
  </conditionalFormatting>
  <conditionalFormatting sqref="V20 V26 V32 V38 V44 V50 V56 V62 V68 V74 V80 V86 V92 V98 V104 V110 V116 V122 V128 V134 V140 V146 V152 V158 V8 V14 K5:L5 K11:L11 K17:L17 K23:L23 K29:L29 K35:L35 K41:L41 K47:L47 K53:L53 K59:L59 K65:L65 K71:L71 K77:L77 K83:L83 K89:L89 K95:L95 K101:L101 K107:L107 K113:L113 K119:L119 K125:L125 K131:L131 K137:L137 K143:L143 K149:L149 K155:L155 K12:K159 K8:O8 C5:E5 C11:E11 C17:E17 C23:E23 C29:E29 C35:E35 C41:E41 C47:E47 C53:E53 C59:E59 C65:E65 C71:E71 C77:E77 C83:E83 C89:E89 C95:E95 C101:E101 C107:E107 C113:E113 C119:E119 C125:E125 C131:E131 C137:E137 C143:E143 C149:E149 C155:E155 E161 E164 C8:E8 C14:E14 C20:E20 C26:E26 C32:E32 C38:E38 C44:E44 C50:E50 C56:E56 C62:E62 C68:E68 C74:E74 C80:E80 C86:E86 C92:E92 C98:E98 C104:E104 C110:E110 C116:E116 C122:E122 C128:E128 C134:E134 C140:E140 C146:E146 C152:E152 C158:E158 O11 K14:O14 O17 K20:O20 O23 K26:O26 O29 K32:O32 O35 K38:O38 O41 K44:O44 O47 K50:O50 O53 K56:O56 O59 K62:O62 O65 K68:O68 O71 K74:O74 O77 K80:O80 O83 K86:O86 O89 K92:O92 O95 K98:O98 O101 K104:O104 O107 K110:O110 O113 K116:O116 O119 K122:O122 O125 K128:O128 O131 K134:O134 O137 K140:O140 O143 K146:O146 O149 K152:O152 O155 K158:O158 G3:I159">
    <cfRule type="expression" dxfId="34" priority="301" stopIfTrue="1">
      <formula>$A$2+3&gt;ROW()</formula>
    </cfRule>
  </conditionalFormatting>
  <conditionalFormatting sqref="K150 K156 K10 K16 K22 K28 K34 K40 K46 K52 K58 K64 K70 K76 K82 K88 K94 K100 K106 K112 K118 K124 K130 K136 K142 K148 K154 K12 K18 K24 K30 K36 K42 K48 K54 K60 K66 K72 K78 K84 K90 K96 K102 K108 K114 K120 K126 K132 K138 K144 K4 K6">
    <cfRule type="expression" dxfId="33" priority="302" stopIfTrue="1">
      <formula>$A$2+3&gt;ROW()</formula>
    </cfRule>
  </conditionalFormatting>
  <conditionalFormatting sqref="M3:O158 G4:L4 V3:V158">
    <cfRule type="expression" dxfId="32" priority="306" stopIfTrue="1">
      <formula>$A$2+3&gt;ROW()</formula>
    </cfRule>
  </conditionalFormatting>
  <conditionalFormatting sqref="V11 V17 V23 V29 V35 V41 V47 V53 V59 V65 V71 V77 V83 V89 V95 V101 V107 V113 V119 V125 V131 V137 V143 V149 V155 V5 M3:O158">
    <cfRule type="expression" dxfId="31" priority="307" stopIfTrue="1">
      <formula>$A$2+3&gt;ROW()</formula>
    </cfRule>
  </conditionalFormatting>
  <conditionalFormatting sqref="Q3:Q158 CR3:CU158 O3:O161 S3:T158">
    <cfRule type="expression" dxfId="30" priority="308" stopIfTrue="1">
      <formula>$A$2+3&gt;ROW()</formula>
    </cfRule>
  </conditionalFormatting>
  <conditionalFormatting sqref="W3:W158 U3:U158">
    <cfRule type="expression" dxfId="29" priority="310" stopIfTrue="1">
      <formula>$A$2+3&gt;ROW()</formula>
    </cfRule>
  </conditionalFormatting>
  <conditionalFormatting sqref="F3 F9 F15 F21 F27 F33 F39 F45 F51 F57 F63 F69 F75 F81 F87 F93 F99 F105 F111 F117 F123 F129 F135 F141 F147 F153 F6:F7 F12:F13 F18:F19 F24:F25 F30:F31 F36:F37 F42:F43 F48:F49 F54:F55 F60:F61 F66:F67 F72:F73 F78:F79 F84:F85 F90:F91 F96:F97 F102:F103 F108:F109 F114:F115 F120:F121 F126:F127 F132:F133 F138:F139 F144:F145 F150:F151 F156:F157">
    <cfRule type="cellIs" dxfId="28" priority="313" stopIfTrue="1" operator="notBetween">
      <formula>0</formula>
      <formula>25</formula>
    </cfRule>
    <cfRule type="expression" dxfId="27" priority="314" stopIfTrue="1">
      <formula>$A$2+3&gt;ROW()</formula>
    </cfRule>
  </conditionalFormatting>
  <conditionalFormatting sqref="F4 F10 F16 F22 F28 F34 F40 F46 F52 F58 F64 F70 F76 F82 F88 F94 F100 F106 F112 F118 F124 F130 F136 F142 F148 F154">
    <cfRule type="cellIs" dxfId="26" priority="315" stopIfTrue="1" operator="notBetween">
      <formula>0</formula>
      <formula>25</formula>
    </cfRule>
    <cfRule type="expression" dxfId="25" priority="316" stopIfTrue="1">
      <formula>$A$2+3&gt;ROW()</formula>
    </cfRule>
  </conditionalFormatting>
  <conditionalFormatting sqref="F5 F11 F17 F23 F29 F35 F41 F47 F53 F59 F65 F71 F77 F83 F89 F95 F101 F107 F113 F119 F125 F131 F137 F143 F149 F155">
    <cfRule type="cellIs" dxfId="24" priority="317" stopIfTrue="1" operator="notBetween">
      <formula>0</formula>
      <formula>25</formula>
    </cfRule>
    <cfRule type="expression" dxfId="23" priority="318" stopIfTrue="1">
      <formula>$A$2+3&gt;ROW()</formula>
    </cfRule>
  </conditionalFormatting>
  <conditionalFormatting sqref="F8 F14 F20 F26 F32 F38 F44 F50 F56 F62 F68 F74 F80 F86 F92 F98 F104 F110 F116 F122 F128 F134 F140 F146 F152 F158">
    <cfRule type="cellIs" dxfId="22" priority="321" stopIfTrue="1" operator="notBetween">
      <formula>0</formula>
      <formula>25</formula>
    </cfRule>
    <cfRule type="expression" dxfId="21" priority="322" stopIfTrue="1">
      <formula>$A$2+3&gt;ROW()</formula>
    </cfRule>
  </conditionalFormatting>
  <conditionalFormatting sqref="J9 J15 J21 J27 J33 J39 J45 J51 J57 J63 J69 J75 J81 J87 J93 J99 J105 J111 J117 J123 J129 J135 J141 J147 J153 J3 J156:J157 J12:J13 J18:J19 J24:J25 J30:J31 J36:J37 J42:J43 J48:J49 J54:J55 J60:J61 J66:J67 J72:J73 J78:J79 J84:J85 J90:J91 J96:J97 J102:J103 J108:J109 J114:J115 J120:J121 J126:J127 J132:J133 J138:J139 J144:J145 J150:J151 J6:J7">
    <cfRule type="cellIs" dxfId="20" priority="323" stopIfTrue="1" operator="notBetween">
      <formula>0</formula>
      <formula>15</formula>
    </cfRule>
    <cfRule type="expression" dxfId="19" priority="324" stopIfTrue="1">
      <formula>$A$2+3&gt;ROW()</formula>
    </cfRule>
  </conditionalFormatting>
  <conditionalFormatting sqref="J155 J11 J17 J23 J29 J35 J41 J47 J53 J59 J65 J71 J77 J83 J89 J95 J101 J107 J113 J119 J125 J131 J137 J143 J149 J5 P3:P5 P9:P11 P15:P17 P21:P23 P27:P29 P33:P35 P39:P41 P45:P47 P51:P53 P57:P59 P63:P65 P69:P71 P75:P77 P81:P83 P87:P89 P93:P95 P99:P101 P105:P107 P111:P113 P117:P119 P123:P125 P129:P131 P135:P137 P141:P143 P147:P149 P153:P155">
    <cfRule type="cellIs" dxfId="18" priority="325" stopIfTrue="1" operator="notBetween">
      <formula>0</formula>
      <formula>20</formula>
    </cfRule>
    <cfRule type="expression" dxfId="17" priority="326" stopIfTrue="1">
      <formula>$A$2+3&gt;ROW()</formula>
    </cfRule>
  </conditionalFormatting>
  <conditionalFormatting sqref="J158 J14 J20 J26 J32 J38 J44 J50 J56 J62 J68 J74 J80 J86 J92 J98 J104 J110 J116 J122 J128 J134 J140 J146 J152 J8">
    <cfRule type="cellIs" dxfId="16" priority="329" stopIfTrue="1" operator="notBetween">
      <formula>0</formula>
      <formula>15</formula>
    </cfRule>
    <cfRule type="expression" dxfId="15" priority="330" stopIfTrue="1">
      <formula>$A$2+3&gt;ROW()</formula>
    </cfRule>
  </conditionalFormatting>
  <conditionalFormatting sqref="P6:P8 P12:P14 P18:P20 P24:P26 P30:P32 P36:P38 P42:P44 P48:P50 P54:P56 P60:P62 P66:P68 P72:P74 P78:P80 P84:P86 P90:P92 P96:P98 P102:P104 P108:P110 P114:P116 P120:P122 P126:P128 P132:P134 P138:P140 P144:P146 P150:P152 P156:P158">
    <cfRule type="cellIs" dxfId="14" priority="334" stopIfTrue="1" operator="notBetween">
      <formula>0</formula>
      <formula>20</formula>
    </cfRule>
    <cfRule type="expression" dxfId="13" priority="335" stopIfTrue="1">
      <formula>$A$2+3&gt;ROW()</formula>
    </cfRule>
  </conditionalFormatting>
  <conditionalFormatting sqref="N3:N158">
    <cfRule type="cellIs" dxfId="12" priority="336" stopIfTrue="1" operator="notBetween">
      <formula>0</formula>
      <formula>0.0409722222222222</formula>
    </cfRule>
    <cfRule type="expression" dxfId="11" priority="337" stopIfTrue="1">
      <formula>$A$2+3&gt;ROW()</formula>
    </cfRule>
  </conditionalFormatting>
  <conditionalFormatting sqref="R3:R158">
    <cfRule type="cellIs" dxfId="10" priority="342" stopIfTrue="1" operator="notBetween">
      <formula>0</formula>
      <formula>15</formula>
    </cfRule>
    <cfRule type="expression" dxfId="9" priority="343" stopIfTrue="1">
      <formula>$A$2+3&gt;ROW()</formula>
    </cfRule>
  </conditionalFormatting>
  <conditionalFormatting sqref="B1">
    <cfRule type="cellIs" dxfId="8" priority="9" operator="greaterThanOrEqual">
      <formula>53</formula>
    </cfRule>
  </conditionalFormatting>
  <conditionalFormatting sqref="H3 H9 H15 H21 H27 H33 H39 H45 H51 H57 H63 H69 H75 H81 H87 H93 H99 H105 H111 H117 H123 H129 H135 H141 H147 H153 H6:H7 H12:H13 H18:H19 H24:H25 H30:H31 H36:H37 H42:H43 H48:H49 H54:H55 H60:H61 H66:H67 H72:H73 H78:H79 H84:H85 H90:H91 H96:H97 H102:H103 H108:H109 H114:H115 H120:H121 H126:H127 H132:H133 H138:H139 H144:H145 H150:H151 H156:H157">
    <cfRule type="cellIs" dxfId="7" priority="7" stopIfTrue="1" operator="notBetween">
      <formula>0</formula>
      <formula>10</formula>
    </cfRule>
    <cfRule type="expression" dxfId="6" priority="8" stopIfTrue="1">
      <formula>$A$2+3&gt;ROW()</formula>
    </cfRule>
  </conditionalFormatting>
  <conditionalFormatting sqref="H4 H10 H16 H22 H28 H34 H40 H46 H52 H58 H64 H70 H76 H82 H88 H94 H100 H106 H112 H118 H124 H130 H136 H142 H148 H154">
    <cfRule type="cellIs" dxfId="5" priority="5" stopIfTrue="1" operator="notBetween">
      <formula>0</formula>
      <formula>10</formula>
    </cfRule>
    <cfRule type="expression" dxfId="4" priority="6" stopIfTrue="1">
      <formula>$A$2+3&gt;ROW()</formula>
    </cfRule>
  </conditionalFormatting>
  <conditionalFormatting sqref="H5 H11 H17 H23 H29 H35 H41 H47 H53 H59 H65 H71 H77 H83 H89 H95 H101 H107 H113 H119 H125 H131 H137 H143 H149 H155">
    <cfRule type="cellIs" dxfId="3" priority="3" stopIfTrue="1" operator="notBetween">
      <formula>0</formula>
      <formula>10</formula>
    </cfRule>
    <cfRule type="expression" dxfId="2" priority="4" stopIfTrue="1">
      <formula>$A$2+3&gt;ROW()</formula>
    </cfRule>
  </conditionalFormatting>
  <conditionalFormatting sqref="H8 H14 H20 H26 H32 H38 H44 H50 H56 H62 H68 H74 H80 H86 H92 H98 H104 H110 H116 H122 H128 H134 H140 H146 H152 H158">
    <cfRule type="cellIs" dxfId="1" priority="1" stopIfTrue="1" operator="notBetween">
      <formula>0</formula>
      <formula>10</formula>
    </cfRule>
    <cfRule type="expression" dxfId="0" priority="2" stopIfTrue="1">
      <formula>$A$2+3&gt;ROW()</formula>
    </cfRule>
  </conditionalFormatting>
  <pageMargins left="0" right="0" top="0" bottom="0" header="0" footer="0"/>
  <pageSetup paperSize="9" orientation="landscape" r:id="rId1"/>
  <headerFooter alignWithMargins="0"/>
  <cellWatches>
    <cellWatch r="C3"/>
  </cellWatches>
  <ignoredErrors>
    <ignoredError sqref="BR3:BR158"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Arkusz1</vt:lpstr>
      <vt:lpstr>Arkusz1!Obszar_wydruku</vt:lpstr>
    </vt:vector>
  </TitlesOfParts>
  <Company>South Hell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MSF</dc:creator>
  <cp:lastModifiedBy>Marcin Szymon Fijak</cp:lastModifiedBy>
  <cp:lastPrinted>2015-01-21T14:45:57Z</cp:lastPrinted>
  <dcterms:created xsi:type="dcterms:W3CDTF">2009-04-04T14:47:47Z</dcterms:created>
  <dcterms:modified xsi:type="dcterms:W3CDTF">2016-02-21T19:51:29Z</dcterms:modified>
</cp:coreProperties>
</file>